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drawings/drawing9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SŠT Most\SŠT Most\SŠT Most\Soutěž SIAD\2026\"/>
    </mc:Choice>
  </mc:AlternateContent>
  <xr:revisionPtr revIDLastSave="0" documentId="13_ncr:1_{E3DC9C14-75CD-49D4-BAA2-AE26A4DE2B28}" xr6:coauthVersionLast="47" xr6:coauthVersionMax="47" xr10:uidLastSave="{00000000-0000-0000-0000-000000000000}"/>
  <bookViews>
    <workbookView xWindow="-96" yWindow="96" windowWidth="20832" windowHeight="16560" tabRatio="688" firstSheet="3" activeTab="8" xr2:uid="{00000000-000D-0000-FFFF-FFFF00000000}"/>
  </bookViews>
  <sheets>
    <sheet name="body_pořadí" sheetId="1" state="hidden" r:id="rId1"/>
    <sheet name="jména_pořadí" sheetId="3" state="hidden" r:id="rId2"/>
    <sheet name="popřadí-135" sheetId="4" state="hidden" r:id="rId3"/>
    <sheet name="111-25" sheetId="9" r:id="rId4"/>
    <sheet name="135-25" sheetId="10" r:id="rId5"/>
    <sheet name="311-25" sheetId="11" r:id="rId6"/>
    <sheet name="Děvčata" sheetId="22" r:id="rId7"/>
    <sheet name="Absolutní pořadí" sheetId="15" r:id="rId8"/>
    <sheet name="Školy" sheetId="19" r:id="rId9"/>
    <sheet name="pořadí-311" sheetId="6" state="hidden" r:id="rId10"/>
  </sheets>
  <definedNames>
    <definedName name="_xlnm._FilterDatabase" localSheetId="0" hidden="1">body_pořadí!$B$13:$Q$13</definedName>
    <definedName name="_xlnm._FilterDatabase" localSheetId="1" hidden="1">jména_pořadí!$B$14:$E$14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0" l="1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7" i="19"/>
  <c r="E16" i="19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16" i="11"/>
  <c r="J17" i="10"/>
  <c r="J18" i="10"/>
  <c r="J19" i="10"/>
  <c r="J20" i="10"/>
  <c r="J21" i="10"/>
  <c r="J22" i="10"/>
  <c r="J23" i="10"/>
  <c r="J25" i="10"/>
  <c r="J26" i="10"/>
  <c r="J27" i="10"/>
  <c r="J28" i="10"/>
  <c r="J29" i="10"/>
  <c r="J30" i="10"/>
  <c r="J31" i="10"/>
  <c r="J32" i="10"/>
  <c r="J33" i="10"/>
  <c r="J34" i="10"/>
  <c r="J36" i="10"/>
  <c r="J37" i="10"/>
  <c r="J38" i="10"/>
  <c r="J16" i="10"/>
  <c r="J17" i="9"/>
  <c r="J18" i="9"/>
  <c r="J19" i="9"/>
  <c r="J20" i="9"/>
  <c r="J21" i="9"/>
  <c r="J22" i="9"/>
  <c r="J23" i="9"/>
  <c r="J24" i="9"/>
  <c r="J25" i="9"/>
  <c r="J26" i="9"/>
  <c r="J27" i="9"/>
  <c r="J16" i="9"/>
  <c r="G46" i="4" l="1"/>
  <c r="G15" i="4" l="1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M16" i="1" l="1"/>
  <c r="Q16" i="1" s="1"/>
  <c r="M22" i="1"/>
  <c r="Q22" i="1" s="1"/>
  <c r="M23" i="1"/>
  <c r="Q23" i="1" s="1"/>
  <c r="M21" i="1"/>
  <c r="Q21" i="1" s="1"/>
  <c r="M18" i="1"/>
  <c r="Q18" i="1" s="1"/>
  <c r="M26" i="1"/>
  <c r="Q26" i="1" s="1"/>
  <c r="M19" i="1"/>
  <c r="Q19" i="1" s="1"/>
  <c r="M27" i="1"/>
  <c r="Q27" i="1" s="1"/>
  <c r="M24" i="1"/>
  <c r="Q24" i="1" s="1"/>
  <c r="M17" i="1"/>
  <c r="Q17" i="1" s="1"/>
  <c r="M15" i="1"/>
  <c r="Q15" i="1" s="1"/>
  <c r="M14" i="1"/>
  <c r="Q14" i="1" s="1"/>
  <c r="M25" i="1"/>
  <c r="Q25" i="1" s="1"/>
  <c r="M20" i="1"/>
  <c r="Q2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Bc. Ivan Baláž</author>
  </authors>
  <commentList>
    <comment ref="E14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Bc. Ivan Baláž:</t>
        </r>
        <r>
          <rPr>
            <sz val="9"/>
            <color indexed="81"/>
            <rFont val="Tahoma"/>
            <family val="2"/>
            <charset val="238"/>
          </rPr>
          <t xml:space="preserve">
seřadit podle bodů !!!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Bc. Ivan Baláž</author>
  </authors>
  <commentList>
    <comment ref="E12" authorId="0" shapeId="0" xr:uid="{00000000-0006-0000-0700-000001000000}">
      <text>
        <r>
          <rPr>
            <b/>
            <sz val="9"/>
            <color indexed="81"/>
            <rFont val="Tahoma"/>
            <family val="2"/>
            <charset val="238"/>
          </rPr>
          <t>Bc. Ivan Baláž:</t>
        </r>
        <r>
          <rPr>
            <sz val="9"/>
            <color indexed="81"/>
            <rFont val="Tahoma"/>
            <family val="2"/>
            <charset val="238"/>
          </rPr>
          <t xml:space="preserve">
seřadit podle bodů !!!</t>
        </r>
      </text>
    </comment>
  </commentList>
</comments>
</file>

<file path=xl/sharedStrings.xml><?xml version="1.0" encoding="utf-8"?>
<sst xmlns="http://schemas.openxmlformats.org/spreadsheetml/2006/main" count="739" uniqueCount="333">
  <si>
    <t>body</t>
  </si>
  <si>
    <t>čas</t>
  </si>
  <si>
    <t>pořadí</t>
  </si>
  <si>
    <t xml:space="preserve">                              Bodové hodnocení za rozměr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</si>
  <si>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</si>
  <si>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</si>
  <si>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</si>
  <si>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</si>
  <si>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</si>
  <si>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</si>
  <si>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</si>
  <si>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</si>
  <si>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</si>
  <si>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</si>
  <si>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            C e l k e m</t>
  </si>
  <si>
    <t xml:space="preserve">             Střední škola technická, Most, příspěvková organizace
                                                       Dělnická 21, 434 01 Most</t>
  </si>
  <si>
    <t>ŠKOLA</t>
  </si>
  <si>
    <t>Soutěžící</t>
  </si>
  <si>
    <t>Startovní</t>
  </si>
  <si>
    <t xml:space="preserve"> C e l k e m</t>
  </si>
  <si>
    <t xml:space="preserve"> body</t>
  </si>
  <si>
    <t>SŠT Most</t>
  </si>
  <si>
    <r>
      <t xml:space="preserve">   </t>
    </r>
    <r>
      <rPr>
        <b/>
        <sz val="10"/>
        <rFont val="Arial"/>
        <family val="2"/>
        <charset val="238"/>
      </rPr>
      <t>číslo</t>
    </r>
  </si>
  <si>
    <t>Startovní číslo</t>
  </si>
  <si>
    <t>HODNOTÍCÍ TABULKA SOUTĚŽE</t>
  </si>
  <si>
    <t>135 - Ambra Pavel</t>
  </si>
  <si>
    <t>135 - Thiele Aleš</t>
  </si>
  <si>
    <t>VÝSLEDKOVÁ     LISTINA</t>
  </si>
  <si>
    <t>135 - Klusáček Lukáš</t>
  </si>
  <si>
    <t>111 - Vacek Radek</t>
  </si>
  <si>
    <t>SŠ stavebních řemesel                       Brno</t>
  </si>
  <si>
    <t>SŠ elektrotechniky a strojírenství                                         Praha 10</t>
  </si>
  <si>
    <t>311 - Plommer Daniel</t>
  </si>
  <si>
    <t>135 - Pala Lukáš</t>
  </si>
  <si>
    <t>Integ SŠT a ekonomická                Sokolov</t>
  </si>
  <si>
    <t>SŠT energetická a stavební           Chomurov</t>
  </si>
  <si>
    <t>135 - Kučera Martin</t>
  </si>
  <si>
    <t>311 - Polzer Martin</t>
  </si>
  <si>
    <t>SOU strojírenské                             Mladá Boleslav</t>
  </si>
  <si>
    <t>135 - Ryska Václav</t>
  </si>
  <si>
    <t>111 - Kadlec Sety</t>
  </si>
  <si>
    <t>SŠT a SOU                           Nymburk</t>
  </si>
  <si>
    <t>135 - Bostan Nikolae</t>
  </si>
  <si>
    <t>111 - Moraveček Tomáš</t>
  </si>
  <si>
    <t>Střední odborná škola stavební    Karlovy Vary</t>
  </si>
  <si>
    <t>111 - Hlídek Tomáš</t>
  </si>
  <si>
    <t>135 - Zilvar David</t>
  </si>
  <si>
    <t>SOŠ a SOU                                 Česká Lípa</t>
  </si>
  <si>
    <t>311 - Mráka Karel</t>
  </si>
  <si>
    <t>135 - Koblas Jaroslav</t>
  </si>
  <si>
    <t>SOU                                      Hubálov</t>
  </si>
  <si>
    <t>311 - Tykva Marek</t>
  </si>
  <si>
    <t>135 - Semecký Martin</t>
  </si>
  <si>
    <t>111 - Vocásek Jakub</t>
  </si>
  <si>
    <t xml:space="preserve"> </t>
  </si>
  <si>
    <t>SŠS stavební a dopravní                                              Liberec II</t>
  </si>
  <si>
    <t>135 - Šnýdr Patrik</t>
  </si>
  <si>
    <t>SOŠ stavební a zahradnická                                              Praha 9</t>
  </si>
  <si>
    <t>135 - Horký Zdeněk</t>
  </si>
  <si>
    <t>311 - Matějček Jiří</t>
  </si>
  <si>
    <t>SPŠ a SOŠ, prof. Švejcara                                Plzeň</t>
  </si>
  <si>
    <t>135 - Voith Roman</t>
  </si>
  <si>
    <t>Střední odborné učiliště                          Nové Strašecí</t>
  </si>
  <si>
    <t>135 - Krupička Tomáš</t>
  </si>
  <si>
    <t>311 - Kraus Lukáš</t>
  </si>
  <si>
    <t>SOŠ a SOU                                 Vlašim</t>
  </si>
  <si>
    <t>311 - Loucký Lukáš</t>
  </si>
  <si>
    <t>135 - Mejzlík Jakub</t>
  </si>
  <si>
    <t>111 - Zálabský Daniel</t>
  </si>
  <si>
    <t>Střední škola služeb a řemesel            Stochov</t>
  </si>
  <si>
    <t>135 - Šihla Jaroslav</t>
  </si>
  <si>
    <t>SŠO služeb a řemesel                               Tábor</t>
  </si>
  <si>
    <t xml:space="preserve">135 - Zadražil Lukáš </t>
  </si>
  <si>
    <t>311 - Nocar Jaroslav</t>
  </si>
  <si>
    <t>Střední škola                                         Bor</t>
  </si>
  <si>
    <t>311 - Kaleja Jaroslav</t>
  </si>
  <si>
    <t>135 - Náprava Jiří</t>
  </si>
  <si>
    <t>SOŠ a SOU                     Roudnice nad Labem</t>
  </si>
  <si>
    <t>135 - Fiala Daniel</t>
  </si>
  <si>
    <t>Gymnázium a SOŠ                      Podbořany</t>
  </si>
  <si>
    <t>135 - Duchek Lukáš</t>
  </si>
  <si>
    <t>311 - Strejc Roman</t>
  </si>
  <si>
    <t>Střední odborné učiliště stavební,                          Plzeň, Borská 55</t>
  </si>
  <si>
    <t>311 - Kroupa Josef</t>
  </si>
  <si>
    <t>Střední škola stavení                               Teplice</t>
  </si>
  <si>
    <t>135 - Březina Lukáš</t>
  </si>
  <si>
    <t>OA a SOŠ gen. Františka Fajtla                  Louny</t>
  </si>
  <si>
    <t>135 - Vágner Jan</t>
  </si>
  <si>
    <t>SOŠ a SOU                     Neratovice</t>
  </si>
  <si>
    <t>311 - Michálek Roman</t>
  </si>
  <si>
    <t>Integrovaná střední škola             Semily</t>
  </si>
  <si>
    <t>135 - Šikola Jiří</t>
  </si>
  <si>
    <t>311 - Koucký Tomáš</t>
  </si>
  <si>
    <t>Střední škola technická                          Praha 4 - Krč</t>
  </si>
  <si>
    <t>135 - Kotnour Martin</t>
  </si>
  <si>
    <t>311 - Hovorka Jan</t>
  </si>
  <si>
    <t>SOŠ technická a zahradnická                          Lovosice</t>
  </si>
  <si>
    <t>135 - Najman Pavel</t>
  </si>
  <si>
    <t>111 - Buřič Radek</t>
  </si>
  <si>
    <t>Střední odborné učiliště                                         Domažlice</t>
  </si>
  <si>
    <t>135 - Staš Bohumil</t>
  </si>
  <si>
    <t>Střední škola                                         Kralovice</t>
  </si>
  <si>
    <t>311 - Eret Jan</t>
  </si>
  <si>
    <t>135 - Kusenda Filip</t>
  </si>
  <si>
    <t>Česká zemědělská akademie SŠ                                        Humpolec</t>
  </si>
  <si>
    <t>135 - Hrbek Jan</t>
  </si>
  <si>
    <t>111 - Čapek Václav</t>
  </si>
  <si>
    <t>135 - Bělecký Václav</t>
  </si>
  <si>
    <t>celkem</t>
  </si>
  <si>
    <t>BODY</t>
  </si>
  <si>
    <t>teorie</t>
  </si>
  <si>
    <t>praxe</t>
  </si>
  <si>
    <t>VÝSLEDKOVÁ     LISTINA   311</t>
  </si>
  <si>
    <t>311 - 17 sotěžících</t>
  </si>
  <si>
    <t>VÝSLEDKOVÁ     LISTINA  135</t>
  </si>
  <si>
    <t>SPŠ, Emila Kolbena                                        Rakovník</t>
  </si>
  <si>
    <t>135 - Beneš Marek</t>
  </si>
  <si>
    <t>O zlatou kuklu společnosti SIAD</t>
  </si>
  <si>
    <t>2. ročník -2014- soutěže žáků ve svařování</t>
  </si>
  <si>
    <t>Ambra Pavel</t>
  </si>
  <si>
    <t>Thiele Aleš</t>
  </si>
  <si>
    <t>Klusáček Lukáš</t>
  </si>
  <si>
    <t>Pala Lukáš</t>
  </si>
  <si>
    <t>Kučera Martin</t>
  </si>
  <si>
    <t>Ryska Václav</t>
  </si>
  <si>
    <t>Bostan Nikolae</t>
  </si>
  <si>
    <t>Zilvar David</t>
  </si>
  <si>
    <t>Koblas Jaroslav</t>
  </si>
  <si>
    <t>Semecký Martin</t>
  </si>
  <si>
    <t>Šnýdr Patrik</t>
  </si>
  <si>
    <t>Horký Zdeněk</t>
  </si>
  <si>
    <t>Voith Roman</t>
  </si>
  <si>
    <t>Krupička Tomáš</t>
  </si>
  <si>
    <t>Mejzlík Jakub</t>
  </si>
  <si>
    <t>Šihla Jaroslav</t>
  </si>
  <si>
    <t xml:space="preserve">Zadražil Lukáš </t>
  </si>
  <si>
    <t>Náprava Jiří</t>
  </si>
  <si>
    <t>Fiala Daniel</t>
  </si>
  <si>
    <t>Duchek Lukáš</t>
  </si>
  <si>
    <t>Březina Lukáš</t>
  </si>
  <si>
    <t>Vágner Jan</t>
  </si>
  <si>
    <t>Bělecký Václav</t>
  </si>
  <si>
    <t>Šikola Jiří</t>
  </si>
  <si>
    <t>Kotnour Martin</t>
  </si>
  <si>
    <t>Najman Pavel</t>
  </si>
  <si>
    <t>Staš Bohumil</t>
  </si>
  <si>
    <t>Kusenda Filip</t>
  </si>
  <si>
    <t>Hrbek Jan</t>
  </si>
  <si>
    <t>Beneš Marek</t>
  </si>
  <si>
    <t>Platych Pavel</t>
  </si>
  <si>
    <t>Plommer Daniel</t>
  </si>
  <si>
    <t>Polzer Martin</t>
  </si>
  <si>
    <t>Mráka Karel</t>
  </si>
  <si>
    <t>Tykva Marek</t>
  </si>
  <si>
    <t>Matějček Jiří</t>
  </si>
  <si>
    <t>Kraus Lukáš</t>
  </si>
  <si>
    <t>Loucký Lukáš</t>
  </si>
  <si>
    <t>Nocar Jaroslav</t>
  </si>
  <si>
    <t>Kaleja Jaroslav</t>
  </si>
  <si>
    <t>Strejc Roman</t>
  </si>
  <si>
    <t>Kroupa Josef</t>
  </si>
  <si>
    <t>Michálek Roman</t>
  </si>
  <si>
    <t>Koucký Tomáš</t>
  </si>
  <si>
    <t>Hovorka Jan</t>
  </si>
  <si>
    <t>Eret Jan</t>
  </si>
  <si>
    <t>DIPLOM</t>
  </si>
  <si>
    <t>OCENĚNÍ</t>
  </si>
  <si>
    <t>Sloupec1</t>
  </si>
  <si>
    <t>Sloupec2</t>
  </si>
  <si>
    <t>Sloupec3</t>
  </si>
  <si>
    <t>Sloupec4</t>
  </si>
  <si>
    <t>Sloupec5</t>
  </si>
  <si>
    <t>Sloupec6</t>
  </si>
  <si>
    <t>Střední odborná škola stavební, Karlovy Vary</t>
  </si>
  <si>
    <t>Střední odborné učiliště, Nové Strašecí</t>
  </si>
  <si>
    <t>Střední škola služeb a řemesel, Stochov</t>
  </si>
  <si>
    <t>Střední škola, Bor</t>
  </si>
  <si>
    <t>Střední škola stavení,Teplice</t>
  </si>
  <si>
    <t>Integrovaná střední škola, Semily</t>
  </si>
  <si>
    <t>Střední škola technická, Praha 4 - Krč</t>
  </si>
  <si>
    <t>Střední odborné učiliště, Domažlice</t>
  </si>
  <si>
    <t>Střední škola, Kralovice</t>
  </si>
  <si>
    <t>Střední škola stavebních řemesel, Brno</t>
  </si>
  <si>
    <t>Střední škola technická, Most</t>
  </si>
  <si>
    <t>Střední škola technická, gastronomická a automobilní, Chomutov</t>
  </si>
  <si>
    <t>Integrovaná střední škola, technická a ekonomická, Sokolov</t>
  </si>
  <si>
    <t>Střední odborná škola energetická a stavební, Obchodní akademie a Střední zdravotnická škola, Chomutov</t>
  </si>
  <si>
    <t>ŠKODA AUTO a.s., Střední odborné učiliště strojírenské, odštěpný závod, Mladá Boleslav</t>
  </si>
  <si>
    <t>Střední odborná škola a Střední odborné učiliště, Nymburk</t>
  </si>
  <si>
    <t>Střední odborná škola a Střední odborné učiliště, Česká Lípa</t>
  </si>
  <si>
    <t>Střední odborné učiliště Hubálov, Loukov u Mnichova Hradiště</t>
  </si>
  <si>
    <t>Střední škola strojní, stavební a dopravní, Liberec II</t>
  </si>
  <si>
    <t>Střední odborná škola stavební a zahradnická, Praha 9</t>
  </si>
  <si>
    <t>Střední průmyslová škola strojnická a Střední odborná škola prof. Švejcara, Plzeň</t>
  </si>
  <si>
    <t>Střední odborná škola a Střední odborné učiliště, Vlašim</t>
  </si>
  <si>
    <t>Střední škola obchodu, služeb a řemesel a Jazyková škola s právem státní jazykové zkoušky, Tábor</t>
  </si>
  <si>
    <t>Střední odborná škola a Střední odborné učiliště, Roudnice nad Labem</t>
  </si>
  <si>
    <t>Gymnázium a Střední odborná škola, Podbořany</t>
  </si>
  <si>
    <t>Střední odborné učiliště stavební, Plzeň, Borská 55</t>
  </si>
  <si>
    <t>Obchodní akademie a Střední odborná škola gen. Františka Fajtla, Louny</t>
  </si>
  <si>
    <t>Střední odborná škola a Střední odborné učiliště, Neratovice</t>
  </si>
  <si>
    <t>Střední odborná škola technická a zahradnická, Lovosice</t>
  </si>
  <si>
    <t>Česká zemědělská akademie, střední škola, Humpolec</t>
  </si>
  <si>
    <t>Střední průmyslová škola, Emila Kolbena, Rakovník</t>
  </si>
  <si>
    <t>Střední  škola elektrotechniky a strojírenství,Jesenická 1,Praha 10</t>
  </si>
  <si>
    <t>311 - Pánek Josef</t>
  </si>
  <si>
    <t>Pánek Josef</t>
  </si>
  <si>
    <t>Kotouček Jaroslav</t>
  </si>
  <si>
    <t>135 - Kotouček Jaroslav</t>
  </si>
  <si>
    <t>135 - Platych Pavel</t>
  </si>
  <si>
    <t>Bilfinger Industrial Services Czech s.r.o.</t>
  </si>
  <si>
    <t>Alt Michal</t>
  </si>
  <si>
    <t>135 - 32 sotěžících</t>
  </si>
  <si>
    <t>SŠT gastronomická a automobilní Chomutov</t>
  </si>
  <si>
    <t>111 - Lasík Vojtěch</t>
  </si>
  <si>
    <t>311 - Alt Michal</t>
  </si>
  <si>
    <t>trestné</t>
  </si>
  <si>
    <t>start. číslo</t>
  </si>
  <si>
    <t>Sloupec8</t>
  </si>
  <si>
    <t>3</t>
  </si>
  <si>
    <t>4</t>
  </si>
  <si>
    <t>5</t>
  </si>
  <si>
    <t>6</t>
  </si>
  <si>
    <t>7</t>
  </si>
  <si>
    <t>kořen</t>
  </si>
  <si>
    <t>povrch</t>
  </si>
  <si>
    <t>Sloupec9</t>
  </si>
  <si>
    <t xml:space="preserve">             Střední škola technická, Most, příspěvková organizace
Dělnická 21, Velebudice 434 01 Most</t>
  </si>
  <si>
    <t xml:space="preserve">             Střední škola technická, Most, příspěvková organizace
Dělnická 21, Velebudice, 434 01 Most</t>
  </si>
  <si>
    <t>8</t>
  </si>
  <si>
    <t>42</t>
  </si>
  <si>
    <t>11.</t>
  </si>
  <si>
    <t>13.</t>
  </si>
  <si>
    <t>16.</t>
  </si>
  <si>
    <t>17.</t>
  </si>
  <si>
    <t>18.</t>
  </si>
  <si>
    <t>14.</t>
  </si>
  <si>
    <t>15.</t>
  </si>
  <si>
    <t>Absolutní pořadí</t>
  </si>
  <si>
    <t>12.</t>
  </si>
  <si>
    <t>19.</t>
  </si>
  <si>
    <t>20.</t>
  </si>
  <si>
    <t>21.</t>
  </si>
  <si>
    <t>Absolutní pořadí škol</t>
  </si>
  <si>
    <t>Souhrn - součet za každou metodu školy  (3 žáci)</t>
  </si>
  <si>
    <t>11. ročník odborné soutěže žáků 2026</t>
  </si>
  <si>
    <t>Gymnázium a Střední odborná škola, Podbořany, p.o.</t>
  </si>
  <si>
    <t>Střední škola technická, Most, p.o.</t>
  </si>
  <si>
    <t>Střední škola Rokycany</t>
  </si>
  <si>
    <t>ESOZ, Chomutov</t>
  </si>
  <si>
    <t>Střední odborné učiliště Hubálov</t>
  </si>
  <si>
    <t>Střední škola Bor</t>
  </si>
  <si>
    <t>Střední odborná škola technická a zahradnická Lovosice</t>
  </si>
  <si>
    <t>SOŠ veterinární, mechanizační a zahradnická, České Budějovice</t>
  </si>
  <si>
    <t>Střední škola, Semily, p.o.</t>
  </si>
  <si>
    <t>Střední průmyslová škola strojní a SOŠ prof. Švecara, Plzeň</t>
  </si>
  <si>
    <t>Střední Průmyslová škola strojnická a SOŠ prof. Švejcara, Plzeň</t>
  </si>
  <si>
    <t>Tatárek Adam</t>
  </si>
  <si>
    <t>Brýna Tomáš</t>
  </si>
  <si>
    <t>Hušek David</t>
  </si>
  <si>
    <t>SOŠ veterinární a zahradnická a Jazyková  škola s právem státní jazykové zkoušky, České Budějovice</t>
  </si>
  <si>
    <t>Daněk Matěj</t>
  </si>
  <si>
    <t>Písek Pavel</t>
  </si>
  <si>
    <t>Šturmová Aneta</t>
  </si>
  <si>
    <t>Charvát Adam</t>
  </si>
  <si>
    <t>Kušnerik Štěpán</t>
  </si>
  <si>
    <t>Štencl Jaroslav</t>
  </si>
  <si>
    <t>Stejskal Ladislav</t>
  </si>
  <si>
    <t>Čejka Michal</t>
  </si>
  <si>
    <t>Ešner Dan</t>
  </si>
  <si>
    <t>Lacinová Nikola</t>
  </si>
  <si>
    <t>Gondek Matěj</t>
  </si>
  <si>
    <t>Habor Ivan</t>
  </si>
  <si>
    <t>Hirš Michal</t>
  </si>
  <si>
    <t>Vrba Jiří</t>
  </si>
  <si>
    <t>Kohout Jiří</t>
  </si>
  <si>
    <t>Sýkora Petr</t>
  </si>
  <si>
    <t>Machek Ondřej</t>
  </si>
  <si>
    <t>Egrt Josef</t>
  </si>
  <si>
    <t>Nováková Šárka</t>
  </si>
  <si>
    <t>Mlejnek Filip</t>
  </si>
  <si>
    <t>Bradna Jakub</t>
  </si>
  <si>
    <t>ESOZ Chomutov</t>
  </si>
  <si>
    <t>Keil Sean Michal</t>
  </si>
  <si>
    <t>Kapinus Davyd</t>
  </si>
  <si>
    <t>Smaha Tomáš</t>
  </si>
  <si>
    <t>Tolar Štěpán</t>
  </si>
  <si>
    <t>Sojka Vlastimil</t>
  </si>
  <si>
    <t>22.</t>
  </si>
  <si>
    <t>23.</t>
  </si>
  <si>
    <t>SOJKA Vlastimil</t>
  </si>
  <si>
    <t>LACINOVÁ Nikola</t>
  </si>
  <si>
    <t>HUŠEK David</t>
  </si>
  <si>
    <t>Podraný Patrik</t>
  </si>
  <si>
    <t>Glossová Barbora</t>
  </si>
  <si>
    <t>Kocánek Štěpán</t>
  </si>
  <si>
    <t>Hanzlík Daniel</t>
  </si>
  <si>
    <t>Střední škola technická, Most, příspěvková organizace</t>
  </si>
  <si>
    <t>Střední odborná škola Jarov</t>
  </si>
  <si>
    <t>Kačer Jan</t>
  </si>
  <si>
    <t>Peřina Dominik</t>
  </si>
  <si>
    <t>Střední škola řemeslná a základní škola, Soběslav</t>
  </si>
  <si>
    <t>Střední škola třemeslná a základní škola, Soběslav</t>
  </si>
  <si>
    <t>Hejný Jaroslav</t>
  </si>
  <si>
    <t>Souček David</t>
  </si>
  <si>
    <t>Půža Matěj</t>
  </si>
  <si>
    <t>Obchodní akademie a Střední odborná škola ge. Fajtla, Louny</t>
  </si>
  <si>
    <t>Hesoun Josef</t>
  </si>
  <si>
    <t>Obchodní akademie a Střední odborná škola gen.Fajtla, Louny</t>
  </si>
  <si>
    <t>VOŠ, SPŠ a SOŠ, Varnsdorf, p.o.</t>
  </si>
  <si>
    <r>
      <t>M</t>
    </r>
    <r>
      <rPr>
        <sz val="9"/>
        <rFont val="Aptos Narrow"/>
        <family val="2"/>
      </rPr>
      <t>üller Dominik</t>
    </r>
  </si>
  <si>
    <t>Střední odborné učiliště plynárenské Pardubice</t>
  </si>
  <si>
    <t>SOŠ a SOU Vlašim</t>
  </si>
  <si>
    <t>Doležal Marek</t>
  </si>
  <si>
    <t>Petran Jan</t>
  </si>
  <si>
    <t>Česká zemědělská akademie v Humpolci</t>
  </si>
  <si>
    <t>Marková Tereza</t>
  </si>
  <si>
    <t>Lang Martin</t>
  </si>
  <si>
    <t>Střední odborné učiliště zemědělské a služeb, Dačice</t>
  </si>
  <si>
    <t>KOSTYK Bohdan</t>
  </si>
  <si>
    <t>Mykhailo Ivan</t>
  </si>
  <si>
    <t>Kostyk Bohdan</t>
  </si>
  <si>
    <t>Jahoda Ondřej</t>
  </si>
  <si>
    <t>GLOSSOVÁ Barbora</t>
  </si>
  <si>
    <t>Pavelka Štěpán</t>
  </si>
  <si>
    <t>Zámečník Matěj</t>
  </si>
  <si>
    <t>Novotný Tomáš</t>
  </si>
  <si>
    <t>Fajgl Matiáš</t>
  </si>
  <si>
    <t>NOVÁKOVÁ Šárka</t>
  </si>
  <si>
    <t xml:space="preserve">Výsledky - Metoda 111  </t>
  </si>
  <si>
    <t xml:space="preserve">Výsledky - Metoda 135  </t>
  </si>
  <si>
    <t xml:space="preserve">Výsledky  - Metoda 311  </t>
  </si>
  <si>
    <t>Děvčata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</si>
</sst>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0"/>
      <name val="Arial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color indexed="48"/>
      <name val="Arial"/>
      <family val="2"/>
      <charset val="238"/>
    </font>
    <font>
      <b/>
      <sz val="14"/>
      <color indexed="48"/>
      <name val="Arial"/>
      <family val="2"/>
      <charset val="238"/>
    </font>
    <font>
      <sz val="10"/>
      <name val="Arial"/>
      <family val="2"/>
      <charset val="238"/>
    </font>
    <font>
      <b/>
      <sz val="20"/>
      <color indexed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26"/>
      <name val="Arial"/>
      <family val="2"/>
      <charset val="238"/>
    </font>
    <font>
      <sz val="14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rgb="FFC00000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Aptos Narrow"/>
      <family val="2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8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C303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-0.249977111117893"/>
        <bgColor indexed="64"/>
      </patternFill>
    </fill>
  </fills>
  <borders count="90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6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13" xfId="0" applyFill="1" applyBorder="1"/>
    <xf numFmtId="0" fontId="0" fillId="3" borderId="14" xfId="0" applyFill="1" applyBorder="1" applyAlignment="1">
      <alignment horizontal="center" vertical="center"/>
    </xf>
    <xf numFmtId="0" fontId="4" fillId="0" borderId="0" xfId="0" applyFont="1"/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/>
    <xf numFmtId="0" fontId="0" fillId="3" borderId="20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0" fillId="3" borderId="24" xfId="0" applyFill="1" applyBorder="1"/>
    <xf numFmtId="0" fontId="8" fillId="2" borderId="25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4" fillId="2" borderId="20" xfId="0" applyFont="1" applyFill="1" applyBorder="1"/>
    <xf numFmtId="0" fontId="0" fillId="2" borderId="14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1" fontId="15" fillId="0" borderId="31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" fontId="15" fillId="0" borderId="3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0" fillId="0" borderId="21" xfId="0" applyBorder="1"/>
    <xf numFmtId="0" fontId="0" fillId="0" borderId="32" xfId="0" applyBorder="1" applyAlignment="1">
      <alignment horizontal="center" vertical="center" wrapText="1"/>
    </xf>
    <xf numFmtId="0" fontId="6" fillId="0" borderId="21" xfId="0" applyFont="1" applyBorder="1" applyAlignment="1">
      <alignment vertical="center"/>
    </xf>
    <xf numFmtId="0" fontId="0" fillId="0" borderId="21" xfId="0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21" xfId="0" applyFont="1" applyBorder="1"/>
    <xf numFmtId="0" fontId="0" fillId="0" borderId="34" xfId="0" applyBorder="1" applyAlignment="1">
      <alignment horizontal="center" vertical="center"/>
    </xf>
    <xf numFmtId="0" fontId="9" fillId="0" borderId="21" xfId="0" applyFont="1" applyBorder="1" applyAlignment="1">
      <alignment vertical="center" wrapText="1"/>
    </xf>
    <xf numFmtId="0" fontId="9" fillId="0" borderId="35" xfId="0" applyFont="1" applyBorder="1" applyAlignment="1">
      <alignment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left" vertical="center"/>
    </xf>
    <xf numFmtId="0" fontId="0" fillId="0" borderId="37" xfId="0" applyBorder="1"/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9" fillId="0" borderId="39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0" fontId="0" fillId="0" borderId="42" xfId="0" applyBorder="1" applyAlignment="1">
      <alignment horizontal="center" vertical="center"/>
    </xf>
    <xf numFmtId="0" fontId="15" fillId="0" borderId="31" xfId="0" applyFont="1" applyBorder="1" applyAlignment="1" applyProtection="1">
      <alignment horizontal="center" vertical="center"/>
      <protection locked="0"/>
    </xf>
    <xf numFmtId="0" fontId="0" fillId="0" borderId="33" xfId="0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0" borderId="43" xfId="0" applyFont="1" applyBorder="1" applyAlignment="1">
      <alignment vertical="center"/>
    </xf>
    <xf numFmtId="0" fontId="16" fillId="5" borderId="14" xfId="0" applyFont="1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20" xfId="0" applyFill="1" applyBorder="1"/>
    <xf numFmtId="0" fontId="9" fillId="0" borderId="45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/>
    <xf numFmtId="0" fontId="0" fillId="0" borderId="3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0" fillId="0" borderId="51" xfId="0" applyBorder="1"/>
    <xf numFmtId="0" fontId="9" fillId="0" borderId="2" xfId="0" applyFont="1" applyBorder="1" applyAlignment="1">
      <alignment vertical="center" wrapText="1"/>
    </xf>
    <xf numFmtId="0" fontId="0" fillId="0" borderId="35" xfId="0" applyBorder="1" applyAlignment="1">
      <alignment vertical="top"/>
    </xf>
    <xf numFmtId="0" fontId="0" fillId="0" borderId="49" xfId="0" applyBorder="1" applyAlignment="1">
      <alignment horizontal="center" vertical="top" wrapText="1"/>
    </xf>
    <xf numFmtId="0" fontId="0" fillId="0" borderId="35" xfId="0" applyBorder="1" applyAlignment="1">
      <alignment horizontal="center" vertical="top"/>
    </xf>
    <xf numFmtId="0" fontId="0" fillId="0" borderId="46" xfId="0" applyBorder="1" applyAlignment="1">
      <alignment horizontal="center" vertical="top"/>
    </xf>
    <xf numFmtId="0" fontId="0" fillId="7" borderId="39" xfId="0" applyFill="1" applyBorder="1" applyAlignment="1">
      <alignment horizontal="center" vertical="center" wrapText="1"/>
    </xf>
    <xf numFmtId="0" fontId="9" fillId="7" borderId="33" xfId="0" applyFont="1" applyFill="1" applyBorder="1" applyAlignment="1">
      <alignment horizontal="left" vertical="center"/>
    </xf>
    <xf numFmtId="0" fontId="6" fillId="7" borderId="21" xfId="0" applyFont="1" applyFill="1" applyBorder="1" applyAlignment="1">
      <alignment vertical="center"/>
    </xf>
    <xf numFmtId="0" fontId="0" fillId="7" borderId="21" xfId="0" applyFill="1" applyBorder="1" applyAlignment="1">
      <alignment horizontal="center" vertical="center"/>
    </xf>
    <xf numFmtId="0" fontId="0" fillId="7" borderId="33" xfId="0" applyFill="1" applyBorder="1" applyAlignment="1">
      <alignment horizontal="center" vertical="center"/>
    </xf>
    <xf numFmtId="0" fontId="9" fillId="7" borderId="39" xfId="0" applyFont="1" applyFill="1" applyBorder="1" applyAlignment="1">
      <alignment horizontal="center" vertical="center" wrapText="1"/>
    </xf>
    <xf numFmtId="0" fontId="0" fillId="7" borderId="21" xfId="0" applyFill="1" applyBorder="1" applyAlignment="1">
      <alignment horizontal="left" vertical="center"/>
    </xf>
    <xf numFmtId="0" fontId="0" fillId="7" borderId="21" xfId="0" applyFill="1" applyBorder="1"/>
    <xf numFmtId="0" fontId="9" fillId="7" borderId="21" xfId="0" applyFont="1" applyFill="1" applyBorder="1"/>
    <xf numFmtId="0" fontId="9" fillId="7" borderId="41" xfId="0" applyFont="1" applyFill="1" applyBorder="1" applyAlignment="1">
      <alignment horizontal="center" vertical="center" wrapText="1"/>
    </xf>
    <xf numFmtId="0" fontId="9" fillId="7" borderId="21" xfId="0" applyFont="1" applyFill="1" applyBorder="1" applyAlignment="1">
      <alignment vertical="center" wrapText="1"/>
    </xf>
    <xf numFmtId="0" fontId="0" fillId="7" borderId="34" xfId="0" applyFill="1" applyBorder="1" applyAlignment="1">
      <alignment horizontal="center" vertical="center"/>
    </xf>
    <xf numFmtId="0" fontId="9" fillId="7" borderId="45" xfId="0" applyFont="1" applyFill="1" applyBorder="1" applyAlignment="1">
      <alignment horizontal="center" vertical="center" wrapText="1"/>
    </xf>
    <xf numFmtId="0" fontId="9" fillId="7" borderId="26" xfId="0" applyFont="1" applyFill="1" applyBorder="1" applyAlignment="1">
      <alignment vertical="center" wrapText="1"/>
    </xf>
    <xf numFmtId="0" fontId="0" fillId="7" borderId="12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9" fillId="7" borderId="21" xfId="0" applyFont="1" applyFill="1" applyBorder="1" applyAlignment="1">
      <alignment horizontal="left" vertical="center"/>
    </xf>
    <xf numFmtId="0" fontId="9" fillId="0" borderId="69" xfId="0" applyFont="1" applyBorder="1" applyAlignment="1">
      <alignment horizontal="center" vertical="center" wrapText="1"/>
    </xf>
    <xf numFmtId="0" fontId="0" fillId="0" borderId="70" xfId="0" applyBorder="1" applyAlignment="1">
      <alignment horizontal="center" vertical="center"/>
    </xf>
    <xf numFmtId="0" fontId="0" fillId="0" borderId="0" xfId="0" applyProtection="1">
      <protection locked="0"/>
    </xf>
    <xf numFmtId="0" fontId="4" fillId="0" borderId="0" xfId="0" applyFont="1" applyAlignment="1">
      <alignment horizontal="center" vertical="center"/>
    </xf>
    <xf numFmtId="0" fontId="0" fillId="0" borderId="71" xfId="0" applyBorder="1" applyAlignment="1" applyProtection="1">
      <alignment horizontal="center" vertical="top" wrapText="1"/>
      <protection locked="0"/>
    </xf>
    <xf numFmtId="0" fontId="0" fillId="0" borderId="72" xfId="0" applyBorder="1" applyAlignment="1" applyProtection="1">
      <alignment horizontal="center" vertical="top"/>
      <protection locked="0"/>
    </xf>
    <xf numFmtId="0" fontId="0" fillId="0" borderId="73" xfId="0" applyBorder="1" applyAlignment="1" applyProtection="1">
      <alignment horizontal="center" vertical="top"/>
      <protection locked="0"/>
    </xf>
    <xf numFmtId="0" fontId="0" fillId="0" borderId="10" xfId="0" applyBorder="1" applyAlignment="1" applyProtection="1">
      <alignment horizontal="center" vertical="top"/>
      <protection locked="0"/>
    </xf>
    <xf numFmtId="0" fontId="20" fillId="4" borderId="14" xfId="0" applyFont="1" applyFill="1" applyBorder="1" applyAlignment="1">
      <alignment horizontal="center" vertical="center"/>
    </xf>
    <xf numFmtId="0" fontId="21" fillId="0" borderId="0" xfId="0" applyFont="1"/>
    <xf numFmtId="0" fontId="21" fillId="8" borderId="41" xfId="0" applyFont="1" applyFill="1" applyBorder="1" applyAlignment="1">
      <alignment horizontal="center" vertical="center" wrapText="1"/>
    </xf>
    <xf numFmtId="0" fontId="21" fillId="8" borderId="21" xfId="0" applyFont="1" applyFill="1" applyBorder="1" applyAlignment="1" applyProtection="1">
      <alignment horizontal="center" vertical="center"/>
      <protection locked="0"/>
    </xf>
    <xf numFmtId="0" fontId="22" fillId="8" borderId="21" xfId="0" applyFont="1" applyFill="1" applyBorder="1" applyAlignment="1" applyProtection="1">
      <alignment horizontal="center" vertical="center"/>
      <protection locked="0"/>
    </xf>
    <xf numFmtId="0" fontId="21" fillId="0" borderId="21" xfId="0" applyFont="1" applyBorder="1" applyAlignment="1" applyProtection="1">
      <alignment horizontal="center" vertical="center"/>
      <protection locked="0"/>
    </xf>
    <xf numFmtId="0" fontId="0" fillId="0" borderId="76" xfId="0" applyBorder="1" applyAlignment="1" applyProtection="1">
      <alignment horizontal="center" vertical="top" wrapText="1"/>
      <protection locked="0"/>
    </xf>
    <xf numFmtId="0" fontId="0" fillId="0" borderId="77" xfId="0" applyBorder="1" applyAlignment="1" applyProtection="1">
      <alignment horizontal="center" vertical="top"/>
      <protection locked="0"/>
    </xf>
    <xf numFmtId="0" fontId="0" fillId="0" borderId="2" xfId="0" applyBorder="1" applyAlignment="1" applyProtection="1">
      <alignment horizontal="center" vertical="top"/>
      <protection locked="0"/>
    </xf>
    <xf numFmtId="0" fontId="0" fillId="0" borderId="78" xfId="0" applyBorder="1" applyAlignment="1" applyProtection="1">
      <alignment horizontal="center" vertical="top"/>
      <protection locked="0"/>
    </xf>
    <xf numFmtId="0" fontId="21" fillId="8" borderId="39" xfId="0" applyFont="1" applyFill="1" applyBorder="1" applyAlignment="1">
      <alignment horizontal="center" vertical="center" wrapText="1"/>
    </xf>
    <xf numFmtId="0" fontId="21" fillId="0" borderId="10" xfId="0" applyFont="1" applyBorder="1" applyAlignment="1" applyProtection="1">
      <alignment horizontal="center" vertical="center"/>
      <protection locked="0"/>
    </xf>
    <xf numFmtId="0" fontId="0" fillId="0" borderId="65" xfId="0" applyBorder="1" applyAlignment="1" applyProtection="1">
      <alignment horizontal="center" vertical="top"/>
      <protection locked="0"/>
    </xf>
    <xf numFmtId="0" fontId="0" fillId="0" borderId="63" xfId="0" applyBorder="1" applyAlignment="1" applyProtection="1">
      <alignment horizontal="center" vertical="top"/>
      <protection locked="0"/>
    </xf>
    <xf numFmtId="0" fontId="21" fillId="8" borderId="21" xfId="0" applyFont="1" applyFill="1" applyBorder="1" applyAlignment="1">
      <alignment horizontal="center" vertical="center" wrapText="1"/>
    </xf>
    <xf numFmtId="0" fontId="21" fillId="8" borderId="74" xfId="0" applyFont="1" applyFill="1" applyBorder="1" applyAlignment="1">
      <alignment horizontal="center" vertical="center" wrapText="1"/>
    </xf>
    <xf numFmtId="0" fontId="21" fillId="8" borderId="36" xfId="0" applyFont="1" applyFill="1" applyBorder="1" applyAlignment="1">
      <alignment horizontal="center" vertical="center" wrapText="1"/>
    </xf>
    <xf numFmtId="0" fontId="21" fillId="8" borderId="37" xfId="0" applyFont="1" applyFill="1" applyBorder="1" applyAlignment="1" applyProtection="1">
      <alignment horizontal="center" vertical="center"/>
      <protection locked="0"/>
    </xf>
    <xf numFmtId="0" fontId="22" fillId="8" borderId="37" xfId="0" applyFont="1" applyFill="1" applyBorder="1" applyAlignment="1" applyProtection="1">
      <alignment horizontal="center" vertical="center"/>
      <protection locked="0"/>
    </xf>
    <xf numFmtId="0" fontId="24" fillId="0" borderId="81" xfId="0" applyFont="1" applyBorder="1" applyAlignment="1">
      <alignment horizontal="center" vertical="center"/>
    </xf>
    <xf numFmtId="0" fontId="24" fillId="0" borderId="82" xfId="0" applyFont="1" applyBorder="1" applyAlignment="1">
      <alignment horizontal="center" vertical="center"/>
    </xf>
    <xf numFmtId="0" fontId="24" fillId="0" borderId="80" xfId="0" applyFont="1" applyBorder="1" applyAlignment="1">
      <alignment horizontal="center" vertical="center"/>
    </xf>
    <xf numFmtId="0" fontId="21" fillId="8" borderId="81" xfId="0" applyFont="1" applyFill="1" applyBorder="1" applyAlignment="1">
      <alignment horizontal="center" vertical="center" wrapText="1"/>
    </xf>
    <xf numFmtId="0" fontId="21" fillId="8" borderId="82" xfId="0" applyFont="1" applyFill="1" applyBorder="1" applyAlignment="1">
      <alignment horizontal="center" vertical="center"/>
    </xf>
    <xf numFmtId="0" fontId="21" fillId="8" borderId="82" xfId="0" applyFont="1" applyFill="1" applyBorder="1" applyAlignment="1">
      <alignment horizontal="center" vertical="center" wrapText="1"/>
    </xf>
    <xf numFmtId="0" fontId="23" fillId="8" borderId="40" xfId="0" applyFont="1" applyFill="1" applyBorder="1" applyAlignment="1" applyProtection="1">
      <alignment horizontal="center" vertical="center"/>
      <protection locked="0"/>
    </xf>
    <xf numFmtId="0" fontId="23" fillId="8" borderId="38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top"/>
      <protection locked="0"/>
    </xf>
    <xf numFmtId="0" fontId="21" fillId="8" borderId="37" xfId="0" applyFont="1" applyFill="1" applyBorder="1" applyAlignment="1">
      <alignment horizontal="center" vertical="center" wrapText="1"/>
    </xf>
    <xf numFmtId="0" fontId="21" fillId="8" borderId="40" xfId="0" applyFont="1" applyFill="1" applyBorder="1" applyAlignment="1" applyProtection="1">
      <alignment horizontal="center" vertical="center"/>
      <protection locked="0"/>
    </xf>
    <xf numFmtId="0" fontId="21" fillId="0" borderId="40" xfId="0" applyFont="1" applyBorder="1" applyAlignment="1" applyProtection="1">
      <alignment horizontal="center" vertical="center"/>
      <protection locked="0"/>
    </xf>
    <xf numFmtId="0" fontId="21" fillId="8" borderId="38" xfId="0" applyFont="1" applyFill="1" applyBorder="1" applyAlignment="1">
      <alignment horizontal="center" vertical="center"/>
    </xf>
    <xf numFmtId="0" fontId="21" fillId="8" borderId="40" xfId="0" applyFont="1" applyFill="1" applyBorder="1" applyAlignment="1">
      <alignment horizontal="center" vertical="center"/>
    </xf>
    <xf numFmtId="0" fontId="21" fillId="8" borderId="40" xfId="0" applyFont="1" applyFill="1" applyBorder="1" applyAlignment="1">
      <alignment horizontal="center" vertical="center" wrapText="1"/>
    </xf>
    <xf numFmtId="0" fontId="21" fillId="0" borderId="79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 wrapText="1"/>
    </xf>
    <xf numFmtId="0" fontId="9" fillId="0" borderId="76" xfId="0" applyFont="1" applyBorder="1" applyAlignment="1" applyProtection="1">
      <alignment horizontal="center" vertical="top" wrapText="1"/>
      <protection locked="0"/>
    </xf>
    <xf numFmtId="0" fontId="9" fillId="0" borderId="82" xfId="0" applyFont="1" applyBorder="1" applyAlignment="1">
      <alignment horizontal="center" vertical="center"/>
    </xf>
    <xf numFmtId="0" fontId="24" fillId="8" borderId="81" xfId="0" applyFont="1" applyFill="1" applyBorder="1" applyAlignment="1" applyProtection="1">
      <alignment horizontal="center" vertical="center"/>
      <protection locked="0"/>
    </xf>
    <xf numFmtId="0" fontId="24" fillId="8" borderId="82" xfId="0" applyFont="1" applyFill="1" applyBorder="1" applyAlignment="1" applyProtection="1">
      <alignment horizontal="center" vertical="center"/>
      <protection locked="0"/>
    </xf>
    <xf numFmtId="0" fontId="24" fillId="8" borderId="82" xfId="0" applyFont="1" applyFill="1" applyBorder="1" applyAlignment="1" applyProtection="1">
      <alignment horizontal="center" vertical="center" wrapText="1"/>
      <protection locked="0"/>
    </xf>
    <xf numFmtId="0" fontId="24" fillId="8" borderId="80" xfId="0" applyFont="1" applyFill="1" applyBorder="1" applyAlignment="1" applyProtection="1">
      <alignment horizontal="center" vertical="center"/>
      <protection locked="0"/>
    </xf>
    <xf numFmtId="0" fontId="24" fillId="0" borderId="82" xfId="0" applyFont="1" applyBorder="1" applyAlignment="1" applyProtection="1">
      <alignment horizontal="center" vertical="center"/>
      <protection locked="0"/>
    </xf>
    <xf numFmtId="0" fontId="21" fillId="9" borderId="21" xfId="0" applyFont="1" applyFill="1" applyBorder="1" applyAlignment="1" applyProtection="1">
      <alignment horizontal="center" vertical="center"/>
      <protection locked="0"/>
    </xf>
    <xf numFmtId="0" fontId="21" fillId="9" borderId="10" xfId="0" applyFont="1" applyFill="1" applyBorder="1" applyAlignment="1" applyProtection="1">
      <alignment horizontal="center" vertical="center"/>
      <protection locked="0"/>
    </xf>
    <xf numFmtId="0" fontId="21" fillId="9" borderId="37" xfId="0" applyFont="1" applyFill="1" applyBorder="1" applyAlignment="1" applyProtection="1">
      <alignment horizontal="center" vertical="center"/>
      <protection locked="0"/>
    </xf>
    <xf numFmtId="0" fontId="20" fillId="4" borderId="21" xfId="0" applyFont="1" applyFill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top" wrapText="1"/>
      <protection locked="0"/>
    </xf>
    <xf numFmtId="0" fontId="9" fillId="0" borderId="0" xfId="0" applyFont="1"/>
    <xf numFmtId="0" fontId="21" fillId="8" borderId="0" xfId="0" applyFont="1" applyFill="1"/>
    <xf numFmtId="0" fontId="5" fillId="0" borderId="0" xfId="0" applyFont="1" applyAlignment="1" applyProtection="1">
      <alignment horizontal="center" vertical="center"/>
      <protection locked="0"/>
    </xf>
    <xf numFmtId="0" fontId="21" fillId="0" borderId="39" xfId="0" applyFont="1" applyBorder="1" applyAlignment="1" applyProtection="1">
      <alignment horizontal="center" vertical="center"/>
      <protection locked="0"/>
    </xf>
    <xf numFmtId="0" fontId="21" fillId="0" borderId="75" xfId="0" applyFont="1" applyBorder="1" applyAlignment="1" applyProtection="1">
      <alignment horizontal="center" vertical="center" wrapText="1"/>
      <protection locked="0"/>
    </xf>
    <xf numFmtId="0" fontId="22" fillId="0" borderId="10" xfId="0" applyFont="1" applyBorder="1" applyAlignment="1" applyProtection="1">
      <alignment horizontal="center" vertical="center"/>
      <protection locked="0"/>
    </xf>
    <xf numFmtId="0" fontId="23" fillId="0" borderId="42" xfId="0" applyFont="1" applyBorder="1" applyAlignment="1" applyProtection="1">
      <alignment horizontal="center" vertical="center"/>
      <protection locked="0"/>
    </xf>
    <xf numFmtId="0" fontId="24" fillId="8" borderId="21" xfId="0" applyFont="1" applyFill="1" applyBorder="1" applyAlignment="1" applyProtection="1">
      <alignment horizontal="center" vertical="center"/>
      <protection locked="0"/>
    </xf>
    <xf numFmtId="0" fontId="21" fillId="8" borderId="21" xfId="0" applyFont="1" applyFill="1" applyBorder="1" applyAlignment="1">
      <alignment horizontal="center" vertical="center"/>
    </xf>
    <xf numFmtId="0" fontId="24" fillId="0" borderId="21" xfId="0" applyFont="1" applyBorder="1" applyAlignment="1" applyProtection="1">
      <alignment horizontal="center" vertical="center"/>
      <protection locked="0"/>
    </xf>
    <xf numFmtId="0" fontId="22" fillId="0" borderId="21" xfId="0" applyFont="1" applyBorder="1" applyAlignment="1" applyProtection="1">
      <alignment horizontal="center" vertical="center"/>
      <protection locked="0"/>
    </xf>
    <xf numFmtId="0" fontId="24" fillId="8" borderId="37" xfId="0" applyFont="1" applyFill="1" applyBorder="1" applyAlignment="1" applyProtection="1">
      <alignment horizontal="center" vertical="center"/>
      <protection locked="0"/>
    </xf>
    <xf numFmtId="0" fontId="21" fillId="8" borderId="36" xfId="0" applyFont="1" applyFill="1" applyBorder="1" applyAlignment="1" applyProtection="1">
      <alignment horizontal="center" vertical="center"/>
      <protection locked="0"/>
    </xf>
    <xf numFmtId="0" fontId="21" fillId="8" borderId="39" xfId="0" applyFont="1" applyFill="1" applyBorder="1" applyAlignment="1" applyProtection="1">
      <alignment horizontal="center" vertical="center"/>
      <protection locked="0"/>
    </xf>
    <xf numFmtId="0" fontId="21" fillId="0" borderId="39" xfId="0" applyFont="1" applyBorder="1" applyAlignment="1" applyProtection="1">
      <alignment horizontal="center" vertical="center" wrapText="1"/>
      <protection locked="0"/>
    </xf>
    <xf numFmtId="0" fontId="21" fillId="8" borderId="39" xfId="0" applyFont="1" applyFill="1" applyBorder="1" applyAlignment="1" applyProtection="1">
      <alignment horizontal="center" vertical="center" wrapText="1"/>
      <protection locked="0"/>
    </xf>
    <xf numFmtId="0" fontId="31" fillId="9" borderId="10" xfId="0" applyFont="1" applyFill="1" applyBorder="1" applyAlignment="1" applyProtection="1">
      <alignment horizontal="center" vertical="center"/>
      <protection locked="0"/>
    </xf>
    <xf numFmtId="0" fontId="21" fillId="0" borderId="81" xfId="0" applyFont="1" applyBorder="1" applyAlignment="1">
      <alignment horizontal="center" vertical="center"/>
    </xf>
    <xf numFmtId="0" fontId="21" fillId="0" borderId="82" xfId="0" applyFont="1" applyBorder="1" applyAlignment="1">
      <alignment horizontal="center" vertical="center"/>
    </xf>
    <xf numFmtId="0" fontId="31" fillId="0" borderId="21" xfId="0" applyFont="1" applyBorder="1" applyAlignment="1" applyProtection="1">
      <alignment horizontal="center" vertical="center" wrapText="1"/>
      <protection locked="0"/>
    </xf>
    <xf numFmtId="0" fontId="32" fillId="0" borderId="21" xfId="0" applyFont="1" applyBorder="1" applyAlignment="1" applyProtection="1">
      <alignment horizontal="center" vertical="center"/>
      <protection locked="0"/>
    </xf>
    <xf numFmtId="0" fontId="33" fillId="0" borderId="21" xfId="0" applyFont="1" applyBorder="1" applyAlignment="1" applyProtection="1">
      <alignment horizontal="center" vertical="center"/>
      <protection locked="0"/>
    </xf>
    <xf numFmtId="0" fontId="31" fillId="9" borderId="21" xfId="0" applyFont="1" applyFill="1" applyBorder="1" applyAlignment="1" applyProtection="1">
      <alignment horizontal="center" vertical="center"/>
      <protection locked="0"/>
    </xf>
    <xf numFmtId="0" fontId="31" fillId="0" borderId="21" xfId="0" applyFont="1" applyBorder="1" applyAlignment="1" applyProtection="1">
      <alignment horizontal="center" vertical="center"/>
      <protection locked="0"/>
    </xf>
    <xf numFmtId="0" fontId="21" fillId="0" borderId="80" xfId="0" applyFont="1" applyBorder="1" applyAlignment="1">
      <alignment horizontal="center" vertical="center"/>
    </xf>
    <xf numFmtId="0" fontId="21" fillId="0" borderId="86" xfId="0" applyFont="1" applyBorder="1" applyAlignment="1" applyProtection="1">
      <alignment horizontal="center" vertical="center" wrapText="1"/>
      <protection locked="0"/>
    </xf>
    <xf numFmtId="0" fontId="21" fillId="0" borderId="10" xfId="0" applyFont="1" applyBorder="1" applyAlignment="1" applyProtection="1">
      <alignment horizontal="center" vertical="center" wrapText="1"/>
      <protection locked="0"/>
    </xf>
    <xf numFmtId="0" fontId="24" fillId="0" borderId="26" xfId="0" applyFont="1" applyBorder="1" applyAlignment="1" applyProtection="1">
      <alignment horizontal="center" vertical="center"/>
      <protection locked="0"/>
    </xf>
    <xf numFmtId="0" fontId="22" fillId="0" borderId="26" xfId="0" applyFont="1" applyBorder="1" applyAlignment="1" applyProtection="1">
      <alignment horizontal="center" vertical="center"/>
      <protection locked="0"/>
    </xf>
    <xf numFmtId="0" fontId="21" fillId="9" borderId="26" xfId="0" applyFont="1" applyFill="1" applyBorder="1" applyAlignment="1" applyProtection="1">
      <alignment horizontal="center" vertical="center"/>
      <protection locked="0"/>
    </xf>
    <xf numFmtId="0" fontId="21" fillId="0" borderId="75" xfId="0" applyFont="1" applyBorder="1" applyAlignment="1" applyProtection="1">
      <alignment horizontal="center" vertical="center"/>
      <protection locked="0"/>
    </xf>
    <xf numFmtId="0" fontId="21" fillId="0" borderId="42" xfId="0" applyFont="1" applyBorder="1" applyAlignment="1" applyProtection="1">
      <alignment horizontal="center" vertical="center"/>
      <protection locked="0"/>
    </xf>
    <xf numFmtId="0" fontId="32" fillId="0" borderId="80" xfId="0" applyFont="1" applyBorder="1" applyAlignment="1" applyProtection="1">
      <alignment horizontal="center" vertical="center"/>
      <protection locked="0"/>
    </xf>
    <xf numFmtId="0" fontId="22" fillId="8" borderId="36" xfId="0" applyFont="1" applyFill="1" applyBorder="1" applyAlignment="1" applyProtection="1">
      <alignment horizontal="center" vertical="center"/>
      <protection locked="0"/>
    </xf>
    <xf numFmtId="0" fontId="22" fillId="8" borderId="39" xfId="0" applyFont="1" applyFill="1" applyBorder="1" applyAlignment="1" applyProtection="1">
      <alignment horizontal="center" vertical="center"/>
      <protection locked="0"/>
    </xf>
    <xf numFmtId="0" fontId="22" fillId="0" borderId="39" xfId="0" applyFont="1" applyBorder="1" applyAlignment="1" applyProtection="1">
      <alignment horizontal="center" vertical="center"/>
      <protection locked="0"/>
    </xf>
    <xf numFmtId="0" fontId="33" fillId="0" borderId="75" xfId="0" applyFont="1" applyBorder="1" applyAlignment="1" applyProtection="1">
      <alignment horizontal="center" vertical="center"/>
      <protection locked="0"/>
    </xf>
    <xf numFmtId="0" fontId="31" fillId="0" borderId="73" xfId="0" applyFont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center" vertical="center"/>
    </xf>
    <xf numFmtId="0" fontId="21" fillId="8" borderId="0" xfId="0" applyFont="1" applyFill="1" applyAlignment="1" applyProtection="1">
      <alignment horizontal="center" vertical="center" wrapText="1"/>
      <protection locked="0"/>
    </xf>
    <xf numFmtId="0" fontId="21" fillId="8" borderId="0" xfId="0" applyFont="1" applyFill="1" applyAlignment="1" applyProtection="1">
      <alignment horizontal="center" vertical="center"/>
      <protection locked="0"/>
    </xf>
    <xf numFmtId="0" fontId="24" fillId="8" borderId="0" xfId="0" applyFont="1" applyFill="1" applyAlignment="1" applyProtection="1">
      <alignment horizontal="center" vertical="center"/>
      <protection locked="0"/>
    </xf>
    <xf numFmtId="0" fontId="5" fillId="8" borderId="0" xfId="0" applyFont="1" applyFill="1" applyAlignment="1" applyProtection="1">
      <alignment horizontal="center" vertical="center"/>
      <protection locked="0"/>
    </xf>
    <xf numFmtId="0" fontId="21" fillId="8" borderId="82" xfId="0" applyFont="1" applyFill="1" applyBorder="1" applyAlignment="1" applyProtection="1">
      <alignment horizontal="center" vertical="center" wrapText="1"/>
      <protection locked="0"/>
    </xf>
    <xf numFmtId="0" fontId="31" fillId="0" borderId="80" xfId="0" applyFont="1" applyBorder="1" applyAlignment="1" applyProtection="1">
      <alignment horizontal="center" vertical="center" wrapText="1"/>
      <protection locked="0"/>
    </xf>
    <xf numFmtId="0" fontId="21" fillId="8" borderId="82" xfId="0" applyFont="1" applyFill="1" applyBorder="1" applyAlignment="1" applyProtection="1">
      <alignment horizontal="center" vertical="center"/>
      <protection locked="0"/>
    </xf>
    <xf numFmtId="0" fontId="21" fillId="8" borderId="80" xfId="0" applyFont="1" applyFill="1" applyBorder="1" applyAlignment="1" applyProtection="1">
      <alignment horizontal="center" vertical="center"/>
      <protection locked="0"/>
    </xf>
    <xf numFmtId="0" fontId="21" fillId="8" borderId="75" xfId="0" applyFont="1" applyFill="1" applyBorder="1" applyAlignment="1" applyProtection="1">
      <alignment horizontal="center" vertical="center"/>
      <protection locked="0"/>
    </xf>
    <xf numFmtId="0" fontId="29" fillId="8" borderId="82" xfId="0" applyFont="1" applyFill="1" applyBorder="1" applyAlignment="1">
      <alignment horizontal="left" vertical="center"/>
    </xf>
    <xf numFmtId="0" fontId="24" fillId="10" borderId="82" xfId="0" applyFont="1" applyFill="1" applyBorder="1" applyAlignment="1">
      <alignment horizontal="center" vertical="center"/>
    </xf>
    <xf numFmtId="0" fontId="21" fillId="10" borderId="39" xfId="0" applyFont="1" applyFill="1" applyBorder="1" applyAlignment="1" applyProtection="1">
      <alignment horizontal="center" vertical="center" wrapText="1"/>
      <protection locked="0"/>
    </xf>
    <xf numFmtId="0" fontId="21" fillId="10" borderId="40" xfId="0" applyFont="1" applyFill="1" applyBorder="1" applyAlignment="1" applyProtection="1">
      <alignment horizontal="center" vertical="center"/>
      <protection locked="0"/>
    </xf>
    <xf numFmtId="0" fontId="24" fillId="10" borderId="82" xfId="0" applyFont="1" applyFill="1" applyBorder="1" applyAlignment="1" applyProtection="1">
      <alignment horizontal="center" vertical="center"/>
      <protection locked="0"/>
    </xf>
    <xf numFmtId="0" fontId="22" fillId="10" borderId="39" xfId="0" applyFont="1" applyFill="1" applyBorder="1" applyAlignment="1" applyProtection="1">
      <alignment horizontal="center" vertical="center"/>
      <protection locked="0"/>
    </xf>
    <xf numFmtId="0" fontId="21" fillId="10" borderId="21" xfId="0" applyFont="1" applyFill="1" applyBorder="1" applyAlignment="1" applyProtection="1">
      <alignment horizontal="center" vertical="center"/>
      <protection locked="0"/>
    </xf>
    <xf numFmtId="0" fontId="21" fillId="10" borderId="39" xfId="0" applyFont="1" applyFill="1" applyBorder="1" applyAlignment="1" applyProtection="1">
      <alignment horizontal="center" vertical="center"/>
      <protection locked="0"/>
    </xf>
    <xf numFmtId="0" fontId="34" fillId="9" borderId="21" xfId="0" applyFont="1" applyFill="1" applyBorder="1" applyAlignment="1" applyProtection="1">
      <alignment horizontal="center" vertical="center"/>
      <protection locked="0"/>
    </xf>
    <xf numFmtId="0" fontId="34" fillId="9" borderId="10" xfId="0" applyFont="1" applyFill="1" applyBorder="1" applyAlignment="1" applyProtection="1">
      <alignment horizontal="center" vertical="center"/>
      <protection locked="0"/>
    </xf>
    <xf numFmtId="0" fontId="21" fillId="8" borderId="87" xfId="0" applyFont="1" applyFill="1" applyBorder="1" applyAlignment="1" applyProtection="1">
      <alignment horizontal="center" vertical="center"/>
      <protection locked="0"/>
    </xf>
    <xf numFmtId="0" fontId="21" fillId="8" borderId="46" xfId="0" applyFont="1" applyFill="1" applyBorder="1" applyAlignment="1" applyProtection="1">
      <alignment horizontal="center" vertical="center"/>
      <protection locked="0"/>
    </xf>
    <xf numFmtId="0" fontId="21" fillId="8" borderId="33" xfId="0" applyFont="1" applyFill="1" applyBorder="1" applyAlignment="1" applyProtection="1">
      <alignment horizontal="center" vertical="center"/>
      <protection locked="0"/>
    </xf>
    <xf numFmtId="0" fontId="21" fillId="8" borderId="73" xfId="0" applyFont="1" applyFill="1" applyBorder="1" applyAlignment="1" applyProtection="1">
      <alignment horizontal="center" vertical="center"/>
      <protection locked="0"/>
    </xf>
    <xf numFmtId="0" fontId="27" fillId="8" borderId="83" xfId="0" applyFont="1" applyFill="1" applyBorder="1" applyAlignment="1" applyProtection="1">
      <alignment horizontal="center" vertical="center"/>
      <protection locked="0"/>
    </xf>
    <xf numFmtId="0" fontId="27" fillId="8" borderId="88" xfId="0" applyFont="1" applyFill="1" applyBorder="1" applyAlignment="1" applyProtection="1">
      <alignment horizontal="center" vertical="center"/>
      <protection locked="0"/>
    </xf>
    <xf numFmtId="0" fontId="26" fillId="8" borderId="81" xfId="0" applyFont="1" applyFill="1" applyBorder="1" applyAlignment="1" applyProtection="1">
      <alignment horizontal="center" vertical="center"/>
      <protection locked="0"/>
    </xf>
    <xf numFmtId="0" fontId="26" fillId="8" borderId="14" xfId="0" applyFont="1" applyFill="1" applyBorder="1" applyAlignment="1" applyProtection="1">
      <alignment horizontal="center" vertical="center"/>
      <protection locked="0"/>
    </xf>
    <xf numFmtId="0" fontId="21" fillId="0" borderId="33" xfId="0" applyFont="1" applyBorder="1" applyAlignment="1" applyProtection="1">
      <alignment horizontal="center" vertical="center"/>
      <protection locked="0"/>
    </xf>
    <xf numFmtId="0" fontId="21" fillId="10" borderId="33" xfId="0" applyFont="1" applyFill="1" applyBorder="1" applyAlignment="1" applyProtection="1">
      <alignment horizontal="center" vertical="center"/>
      <protection locked="0"/>
    </xf>
    <xf numFmtId="0" fontId="26" fillId="10" borderId="81" xfId="0" applyFont="1" applyFill="1" applyBorder="1" applyAlignment="1" applyProtection="1">
      <alignment horizontal="center" vertical="center"/>
      <protection locked="0"/>
    </xf>
    <xf numFmtId="0" fontId="31" fillId="0" borderId="33" xfId="0" applyFont="1" applyBorder="1" applyAlignment="1" applyProtection="1">
      <alignment horizontal="center" vertical="center"/>
      <protection locked="0"/>
    </xf>
    <xf numFmtId="0" fontId="21" fillId="0" borderId="28" xfId="0" applyFont="1" applyBorder="1" applyAlignment="1" applyProtection="1">
      <alignment horizontal="center" vertical="center"/>
      <protection locked="0"/>
    </xf>
    <xf numFmtId="0" fontId="21" fillId="0" borderId="73" xfId="0" applyFont="1" applyBorder="1" applyAlignment="1" applyProtection="1">
      <alignment horizontal="center" vertical="center"/>
      <protection locked="0"/>
    </xf>
    <xf numFmtId="0" fontId="23" fillId="8" borderId="84" xfId="0" applyFont="1" applyFill="1" applyBorder="1" applyAlignment="1" applyProtection="1">
      <alignment horizontal="center" vertical="center"/>
      <protection locked="0"/>
    </xf>
    <xf numFmtId="0" fontId="23" fillId="8" borderId="83" xfId="0" applyFont="1" applyFill="1" applyBorder="1" applyAlignment="1" applyProtection="1">
      <alignment horizontal="center" vertical="center"/>
      <protection locked="0"/>
    </xf>
    <xf numFmtId="0" fontId="23" fillId="10" borderId="83" xfId="0" applyFont="1" applyFill="1" applyBorder="1" applyAlignment="1" applyProtection="1">
      <alignment horizontal="center" vertical="center"/>
      <protection locked="0"/>
    </xf>
    <xf numFmtId="0" fontId="35" fillId="8" borderId="81" xfId="0" applyFont="1" applyFill="1" applyBorder="1" applyAlignment="1" applyProtection="1">
      <alignment horizontal="center" vertical="center"/>
      <protection locked="0"/>
    </xf>
    <xf numFmtId="0" fontId="35" fillId="8" borderId="14" xfId="0" applyFont="1" applyFill="1" applyBorder="1" applyAlignment="1" applyProtection="1">
      <alignment horizontal="center" vertical="center"/>
      <protection locked="0"/>
    </xf>
    <xf numFmtId="0" fontId="35" fillId="10" borderId="81" xfId="0" applyFont="1" applyFill="1" applyBorder="1" applyAlignment="1" applyProtection="1">
      <alignment horizontal="center" vertical="center"/>
      <protection locked="0"/>
    </xf>
    <xf numFmtId="0" fontId="36" fillId="8" borderId="83" xfId="0" applyFont="1" applyFill="1" applyBorder="1" applyAlignment="1" applyProtection="1">
      <alignment horizontal="center" vertical="center"/>
      <protection locked="0"/>
    </xf>
    <xf numFmtId="0" fontId="27" fillId="8" borderId="84" xfId="0" applyFont="1" applyFill="1" applyBorder="1" applyAlignment="1" applyProtection="1">
      <alignment horizontal="center" vertical="center"/>
      <protection locked="0"/>
    </xf>
    <xf numFmtId="0" fontId="27" fillId="8" borderId="85" xfId="0" applyFont="1" applyFill="1" applyBorder="1" applyAlignment="1" applyProtection="1">
      <alignment horizontal="center" vertical="center"/>
      <protection locked="0"/>
    </xf>
    <xf numFmtId="0" fontId="36" fillId="10" borderId="83" xfId="0" applyFont="1" applyFill="1" applyBorder="1" applyAlignment="1" applyProtection="1">
      <alignment horizontal="center" vertical="center"/>
      <protection locked="0"/>
    </xf>
    <xf numFmtId="0" fontId="36" fillId="0" borderId="84" xfId="0" applyFont="1" applyBorder="1" applyAlignment="1" applyProtection="1">
      <alignment horizontal="center" vertical="center"/>
      <protection locked="0"/>
    </xf>
    <xf numFmtId="49" fontId="36" fillId="0" borderId="83" xfId="0" applyNumberFormat="1" applyFont="1" applyBorder="1" applyAlignment="1" applyProtection="1">
      <alignment horizontal="center" vertical="center"/>
      <protection locked="0"/>
    </xf>
    <xf numFmtId="0" fontId="36" fillId="0" borderId="83" xfId="0" applyFont="1" applyBorder="1" applyAlignment="1" applyProtection="1">
      <alignment horizontal="center" vertical="center"/>
      <protection locked="0"/>
    </xf>
    <xf numFmtId="0" fontId="36" fillId="0" borderId="85" xfId="0" applyFont="1" applyBorder="1" applyAlignment="1" applyProtection="1">
      <alignment horizontal="center" vertical="center"/>
      <protection locked="0"/>
    </xf>
    <xf numFmtId="0" fontId="23" fillId="0" borderId="83" xfId="0" applyFont="1" applyBorder="1" applyAlignment="1" applyProtection="1">
      <alignment horizontal="center" vertical="center"/>
      <protection locked="0"/>
    </xf>
    <xf numFmtId="0" fontId="37" fillId="8" borderId="84" xfId="0" applyFont="1" applyFill="1" applyBorder="1" applyAlignment="1" applyProtection="1">
      <alignment horizontal="center" vertical="center"/>
      <protection locked="0"/>
    </xf>
    <xf numFmtId="0" fontId="37" fillId="8" borderId="83" xfId="0" applyFont="1" applyFill="1" applyBorder="1" applyAlignment="1" applyProtection="1">
      <alignment horizontal="center" vertical="center"/>
      <protection locked="0"/>
    </xf>
    <xf numFmtId="0" fontId="37" fillId="0" borderId="83" xfId="0" applyFont="1" applyBorder="1" applyAlignment="1" applyProtection="1">
      <alignment horizontal="center" vertical="center"/>
      <protection locked="0"/>
    </xf>
    <xf numFmtId="0" fontId="37" fillId="0" borderId="65" xfId="0" applyFont="1" applyBorder="1" applyAlignment="1" applyProtection="1">
      <alignment horizontal="center" vertical="center"/>
      <protection locked="0"/>
    </xf>
    <xf numFmtId="0" fontId="23" fillId="0" borderId="85" xfId="0" applyFont="1" applyBorder="1" applyAlignment="1" applyProtection="1">
      <alignment horizontal="center" vertical="center"/>
      <protection locked="0"/>
    </xf>
    <xf numFmtId="0" fontId="29" fillId="8" borderId="81" xfId="0" applyFont="1" applyFill="1" applyBorder="1" applyAlignment="1">
      <alignment horizontal="left" vertical="center"/>
    </xf>
    <xf numFmtId="0" fontId="29" fillId="8" borderId="82" xfId="0" applyFont="1" applyFill="1" applyBorder="1" applyAlignment="1">
      <alignment horizontal="left" vertical="center" wrapText="1"/>
    </xf>
    <xf numFmtId="0" fontId="29" fillId="10" borderId="82" xfId="0" applyFont="1" applyFill="1" applyBorder="1" applyAlignment="1" applyProtection="1">
      <alignment horizontal="left" vertical="center"/>
      <protection locked="0"/>
    </xf>
    <xf numFmtId="0" fontId="29" fillId="8" borderId="82" xfId="0" applyFont="1" applyFill="1" applyBorder="1" applyAlignment="1" applyProtection="1">
      <alignment horizontal="left" vertical="center"/>
      <protection locked="0"/>
    </xf>
    <xf numFmtId="0" fontId="29" fillId="8" borderId="80" xfId="0" applyFont="1" applyFill="1" applyBorder="1" applyAlignment="1" applyProtection="1">
      <alignment horizontal="left" vertical="center"/>
      <protection locked="0"/>
    </xf>
    <xf numFmtId="0" fontId="21" fillId="8" borderId="89" xfId="0" applyFont="1" applyFill="1" applyBorder="1" applyAlignment="1">
      <alignment horizontal="center" vertical="center" wrapText="1"/>
    </xf>
    <xf numFmtId="0" fontId="21" fillId="8" borderId="35" xfId="0" applyFont="1" applyFill="1" applyBorder="1" applyAlignment="1">
      <alignment horizontal="center" vertical="center" wrapText="1"/>
    </xf>
    <xf numFmtId="0" fontId="21" fillId="8" borderId="35" xfId="0" applyFont="1" applyFill="1" applyBorder="1" applyAlignment="1" applyProtection="1">
      <alignment horizontal="center" vertical="center"/>
      <protection locked="0"/>
    </xf>
    <xf numFmtId="0" fontId="22" fillId="8" borderId="35" xfId="0" applyFont="1" applyFill="1" applyBorder="1" applyAlignment="1" applyProtection="1">
      <alignment horizontal="center" vertical="center"/>
      <protection locked="0"/>
    </xf>
    <xf numFmtId="0" fontId="23" fillId="8" borderId="47" xfId="0" applyFont="1" applyFill="1" applyBorder="1" applyAlignment="1" applyProtection="1">
      <alignment horizontal="center" vertical="center"/>
      <protection locked="0"/>
    </xf>
    <xf numFmtId="0" fontId="9" fillId="0" borderId="71" xfId="0" applyFont="1" applyBorder="1" applyAlignment="1" applyProtection="1">
      <alignment horizontal="center" vertical="top" wrapText="1"/>
      <protection locked="0"/>
    </xf>
    <xf numFmtId="0" fontId="28" fillId="5" borderId="21" xfId="0" applyFont="1" applyFill="1" applyBorder="1" applyAlignment="1">
      <alignment horizontal="center" vertical="center" textRotation="90"/>
    </xf>
    <xf numFmtId="0" fontId="18" fillId="0" borderId="21" xfId="0" applyFont="1" applyBorder="1" applyAlignment="1">
      <alignment horizontal="center" vertical="center"/>
    </xf>
    <xf numFmtId="0" fontId="4" fillId="6" borderId="33" xfId="0" applyFont="1" applyFill="1" applyBorder="1" applyAlignment="1">
      <alignment horizontal="center" vertical="center"/>
    </xf>
    <xf numFmtId="0" fontId="4" fillId="6" borderId="48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textRotation="90"/>
    </xf>
    <xf numFmtId="0" fontId="4" fillId="4" borderId="6" xfId="0" applyFont="1" applyFill="1" applyBorder="1" applyAlignment="1">
      <alignment horizontal="center" vertical="center" textRotation="90"/>
    </xf>
    <xf numFmtId="0" fontId="4" fillId="4" borderId="49" xfId="0" applyFont="1" applyFill="1" applyBorder="1" applyAlignment="1">
      <alignment horizontal="center" vertical="center" textRotation="90"/>
    </xf>
    <xf numFmtId="0" fontId="0" fillId="0" borderId="66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10" fillId="3" borderId="44" xfId="0" applyFont="1" applyFill="1" applyBorder="1" applyAlignment="1">
      <alignment horizontal="center" vertical="center" wrapText="1"/>
    </xf>
    <xf numFmtId="0" fontId="10" fillId="3" borderId="61" xfId="0" applyFont="1" applyFill="1" applyBorder="1" applyAlignment="1">
      <alignment horizontal="center" vertical="center" wrapText="1"/>
    </xf>
    <xf numFmtId="0" fontId="10" fillId="3" borderId="62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63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/>
    </xf>
    <xf numFmtId="0" fontId="4" fillId="0" borderId="32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/>
    </xf>
    <xf numFmtId="0" fontId="0" fillId="2" borderId="55" xfId="0" applyFill="1" applyBorder="1" applyAlignment="1">
      <alignment vertical="center"/>
    </xf>
    <xf numFmtId="0" fontId="0" fillId="2" borderId="53" xfId="0" applyFill="1" applyBorder="1" applyAlignment="1">
      <alignment vertical="center"/>
    </xf>
    <xf numFmtId="0" fontId="0" fillId="2" borderId="52" xfId="0" applyFill="1" applyBorder="1" applyAlignment="1">
      <alignment vertical="center"/>
    </xf>
    <xf numFmtId="0" fontId="0" fillId="2" borderId="56" xfId="0" applyFill="1" applyBorder="1" applyAlignment="1">
      <alignment vertical="center"/>
    </xf>
    <xf numFmtId="0" fontId="0" fillId="2" borderId="57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3" borderId="53" xfId="0" applyFill="1" applyBorder="1" applyAlignment="1">
      <alignment vertical="center"/>
    </xf>
    <xf numFmtId="0" fontId="0" fillId="3" borderId="52" xfId="0" applyFill="1" applyBorder="1" applyAlignment="1">
      <alignment vertical="center"/>
    </xf>
    <xf numFmtId="0" fontId="0" fillId="3" borderId="57" xfId="0" applyFill="1" applyBorder="1" applyAlignment="1">
      <alignment vertical="center"/>
    </xf>
    <xf numFmtId="0" fontId="0" fillId="3" borderId="17" xfId="0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8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5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4" fillId="0" borderId="55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5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59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60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3" borderId="62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3" borderId="43" xfId="0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3" borderId="65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5" fillId="2" borderId="44" xfId="0" applyFont="1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6" borderId="66" xfId="0" applyFont="1" applyFill="1" applyBorder="1" applyAlignment="1">
      <alignment horizontal="center" vertical="center"/>
    </xf>
    <xf numFmtId="0" fontId="4" fillId="6" borderId="6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6" borderId="6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63" xfId="0" applyBorder="1" applyAlignment="1">
      <alignment horizontal="center"/>
    </xf>
    <xf numFmtId="0" fontId="14" fillId="0" borderId="63" xfId="0" applyFont="1" applyBorder="1" applyAlignment="1">
      <alignment horizontal="center" vertical="center" wrapText="1"/>
    </xf>
    <xf numFmtId="0" fontId="13" fillId="0" borderId="63" xfId="0" applyFont="1" applyBorder="1" applyAlignment="1">
      <alignment horizontal="center" vertical="center" wrapText="1"/>
    </xf>
    <xf numFmtId="0" fontId="19" fillId="5" borderId="62" xfId="0" applyFont="1" applyFill="1" applyBorder="1" applyAlignment="1">
      <alignment horizontal="center" vertical="center" textRotation="90"/>
    </xf>
    <xf numFmtId="0" fontId="19" fillId="5" borderId="63" xfId="0" applyFont="1" applyFill="1" applyBorder="1" applyAlignment="1">
      <alignment horizontal="center" vertical="center" textRotation="90"/>
    </xf>
    <xf numFmtId="0" fontId="19" fillId="5" borderId="65" xfId="0" applyFont="1" applyFill="1" applyBorder="1" applyAlignment="1">
      <alignment horizontal="center" vertical="center" textRotation="90"/>
    </xf>
    <xf numFmtId="0" fontId="18" fillId="0" borderId="66" xfId="0" applyFont="1" applyBorder="1" applyAlignment="1">
      <alignment horizontal="center" vertical="center"/>
    </xf>
    <xf numFmtId="0" fontId="18" fillId="0" borderId="68" xfId="0" applyFont="1" applyBorder="1" applyAlignment="1">
      <alignment horizontal="center" vertical="center"/>
    </xf>
    <xf numFmtId="0" fontId="18" fillId="0" borderId="67" xfId="0" applyFont="1" applyBorder="1" applyAlignment="1">
      <alignment horizontal="center" vertical="center"/>
    </xf>
    <xf numFmtId="0" fontId="18" fillId="4" borderId="44" xfId="0" applyFont="1" applyFill="1" applyBorder="1" applyAlignment="1">
      <alignment horizontal="center" vertical="center" textRotation="90"/>
    </xf>
    <xf numFmtId="0" fontId="18" fillId="4" borderId="43" xfId="0" applyFont="1" applyFill="1" applyBorder="1" applyAlignment="1">
      <alignment horizontal="center" vertical="center" textRotation="90"/>
    </xf>
    <xf numFmtId="0" fontId="18" fillId="4" borderId="20" xfId="0" applyFont="1" applyFill="1" applyBorder="1" applyAlignment="1">
      <alignment horizontal="center" vertical="center" textRotation="90"/>
    </xf>
    <xf numFmtId="0" fontId="18" fillId="4" borderId="13" xfId="0" applyFont="1" applyFill="1" applyBorder="1" applyAlignment="1">
      <alignment horizontal="center" vertical="center" textRotation="90"/>
    </xf>
    <xf numFmtId="0" fontId="4" fillId="4" borderId="20" xfId="0" applyFont="1" applyFill="1" applyBorder="1" applyAlignment="1">
      <alignment horizontal="center" vertical="center" textRotation="90"/>
    </xf>
    <xf numFmtId="0" fontId="4" fillId="4" borderId="13" xfId="0" applyFont="1" applyFill="1" applyBorder="1" applyAlignment="1">
      <alignment horizontal="center" vertical="center" textRotation="90"/>
    </xf>
    <xf numFmtId="0" fontId="17" fillId="0" borderId="0" xfId="0" applyFont="1" applyAlignment="1">
      <alignment horizontal="center" vertical="center" wrapText="1"/>
    </xf>
    <xf numFmtId="0" fontId="17" fillId="0" borderId="63" xfId="0" applyFont="1" applyBorder="1" applyAlignment="1">
      <alignment horizontal="center" vertical="center" wrapText="1"/>
    </xf>
    <xf numFmtId="0" fontId="10" fillId="3" borderId="43" xfId="0" applyFont="1" applyFill="1" applyBorder="1" applyAlignment="1">
      <alignment horizontal="center" vertical="center" wrapText="1"/>
    </xf>
    <xf numFmtId="0" fontId="10" fillId="3" borderId="64" xfId="0" applyFont="1" applyFill="1" applyBorder="1" applyAlignment="1">
      <alignment horizontal="center" vertical="center" wrapText="1"/>
    </xf>
    <xf numFmtId="0" fontId="10" fillId="3" borderId="65" xfId="0" applyFont="1" applyFill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61" xfId="0" applyFont="1" applyBorder="1" applyAlignment="1">
      <alignment horizontal="center" vertical="center" wrapText="1"/>
    </xf>
    <xf numFmtId="0" fontId="17" fillId="0" borderId="62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</cellXfs>
  <cellStyles count="1">
    <cellStyle name="Normální" xfId="0" builtinId="0"/>
  </cellStyles>
  <dxfs count="90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9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9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9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9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9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9"/>
        <color rgb="FFFF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9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9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left style="medium">
          <color indexed="64"/>
        </left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"/>
        <scheme val="none"/>
      </font>
      <fill>
        <patternFill patternType="none">
          <fgColor indexed="64"/>
          <bgColor auto="1"/>
        </patternFill>
      </fill>
      <protection locked="0" hidden="0"/>
    </dxf>
    <dxf>
      <border outline="0"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9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9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9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9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9"/>
        <color rgb="FFFF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9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9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left style="medium">
          <color indexed="64"/>
        </left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"/>
        <scheme val="none"/>
      </font>
      <fill>
        <patternFill patternType="none">
          <fgColor indexed="64"/>
          <bgColor auto="1"/>
        </patternFill>
      </fill>
      <protection locked="0" hidden="0"/>
    </dxf>
    <dxf>
      <border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8"/>
        <color rgb="FFFF0000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strike val="0"/>
        <outline val="0"/>
        <shadow val="0"/>
        <u val="none"/>
        <vertAlign val="baseline"/>
        <sz val="14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9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9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9"/>
        <color rgb="FFFF0000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strike val="0"/>
        <outline val="0"/>
        <shadow val="0"/>
        <u val="none"/>
        <vertAlign val="baseline"/>
        <sz val="9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9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left style="medium">
          <color indexed="64"/>
        </left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"/>
        <scheme val="none"/>
      </font>
      <fill>
        <patternFill patternType="none">
          <fgColor indexed="64"/>
          <bgColor theme="0"/>
        </patternFill>
      </fill>
      <protection locked="0" hidden="0"/>
    </dxf>
    <dxf>
      <border outline="0"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rgb="FFFF0000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strike val="0"/>
        <outline val="0"/>
        <shadow val="0"/>
        <u val="none"/>
        <vertAlign val="baseline"/>
        <sz val="14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9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9"/>
        <color rgb="FFFF0000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0" hidden="0"/>
    </dxf>
    <dxf>
      <font>
        <b/>
        <strike val="0"/>
        <outline val="0"/>
        <shadow val="0"/>
        <u val="none"/>
        <vertAlign val="baseline"/>
        <sz val="9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9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left style="medium">
          <color indexed="64"/>
        </left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"/>
        <scheme val="none"/>
      </font>
      <fill>
        <patternFill patternType="none">
          <fgColor indexed="64"/>
          <bgColor theme="0"/>
        </patternFill>
      </fill>
      <protection locked="0" hidden="0"/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/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9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strike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strike val="0"/>
        <outline val="0"/>
        <shadow val="0"/>
        <u val="none"/>
        <vertAlign val="baseline"/>
        <sz val="9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</border>
      <protection locked="0" hidden="0"/>
    </dxf>
    <dxf>
      <font>
        <strike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medium">
          <color indexed="64"/>
        </left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"/>
        <scheme val="none"/>
      </font>
      <fill>
        <patternFill patternType="solid">
          <fgColor indexed="64"/>
          <bgColor theme="0"/>
        </patternFill>
      </fill>
      <protection locked="0" hidden="0"/>
    </dxf>
    <dxf>
      <border outline="0"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0" hidden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medium">
          <color indexed="64"/>
        </left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"/>
        <scheme val="none"/>
      </font>
      <fill>
        <patternFill patternType="none">
          <fgColor indexed="64"/>
          <bgColor auto="1"/>
        </patternFill>
      </fill>
      <protection locked="0" hidden="0"/>
    </dxf>
    <dxf>
      <border outline="0"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381498</xdr:colOff>
      <xdr:row>0</xdr:row>
      <xdr:rowOff>85725</xdr:rowOff>
    </xdr:from>
    <xdr:to>
      <xdr:col>1</xdr:col>
      <xdr:colOff>561975</xdr:colOff>
      <xdr:row>0</xdr:row>
      <xdr:rowOff>883920</xdr:rowOff>
    </xdr:to>
    <xdr:pic>
      <xdr:nvPicPr>
        <xdr:cNvPr id="2218" name="Picture 1">
          <a:extLst>
            <a:ext uri="{FF2B5EF4-FFF2-40B4-BE49-F238E27FC236}">
              <a16:creationId xmlns:a16="http://schemas.microsoft.com/office/drawing/2014/main" id="{00000000-0008-0000-0100-0000A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498" y="85725"/>
          <a:ext cx="835797" cy="798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786765</xdr:colOff>
      <xdr:row>0</xdr:row>
      <xdr:rowOff>125731</xdr:rowOff>
    </xdr:from>
    <xdr:to>
      <xdr:col>1</xdr:col>
      <xdr:colOff>1691640</xdr:colOff>
      <xdr:row>0</xdr:row>
      <xdr:rowOff>815341</xdr:rowOff>
    </xdr:to>
    <xdr:pic>
      <xdr:nvPicPr>
        <xdr:cNvPr id="2219" name="Picture 2">
          <a:extLst>
            <a:ext uri="{FF2B5EF4-FFF2-40B4-BE49-F238E27FC236}">
              <a16:creationId xmlns:a16="http://schemas.microsoft.com/office/drawing/2014/main" id="{00000000-0008-0000-0100-0000A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2085" y="125731"/>
          <a:ext cx="904875" cy="689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923925</xdr:colOff>
      <xdr:row>0</xdr:row>
      <xdr:rowOff>967740</xdr:rowOff>
    </xdr:to>
    <xdr:pic>
      <xdr:nvPicPr>
        <xdr:cNvPr id="3152" name="Picture 1">
          <a:extLst>
            <a:ext uri="{FF2B5EF4-FFF2-40B4-BE49-F238E27FC236}">
              <a16:creationId xmlns:a16="http://schemas.microsoft.com/office/drawing/2014/main" id="{00000000-0008-0000-0200-00005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85725"/>
          <a:ext cx="923925" cy="882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1114424</xdr:colOff>
      <xdr:row>0</xdr:row>
      <xdr:rowOff>133350</xdr:rowOff>
    </xdr:from>
    <xdr:to>
      <xdr:col>1</xdr:col>
      <xdr:colOff>2000249</xdr:colOff>
      <xdr:row>0</xdr:row>
      <xdr:rowOff>904875</xdr:rowOff>
    </xdr:to>
    <xdr:pic>
      <xdr:nvPicPr>
        <xdr:cNvPr id="3153" name="Picture 2">
          <a:extLst>
            <a:ext uri="{FF2B5EF4-FFF2-40B4-BE49-F238E27FC236}">
              <a16:creationId xmlns:a16="http://schemas.microsoft.com/office/drawing/2014/main" id="{00000000-0008-0000-0200-00005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2544" y="133350"/>
          <a:ext cx="9429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65920</xdr:colOff>
      <xdr:row>0</xdr:row>
      <xdr:rowOff>85725</xdr:rowOff>
    </xdr:from>
    <xdr:to>
      <xdr:col>1</xdr:col>
      <xdr:colOff>962025</xdr:colOff>
      <xdr:row>0</xdr:row>
      <xdr:rowOff>914400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20" y="85725"/>
          <a:ext cx="89610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998009</xdr:colOff>
      <xdr:row>0</xdr:row>
      <xdr:rowOff>77259</xdr:rowOff>
    </xdr:from>
    <xdr:to>
      <xdr:col>1</xdr:col>
      <xdr:colOff>1904578</xdr:colOff>
      <xdr:row>0</xdr:row>
      <xdr:rowOff>875454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009" y="77259"/>
          <a:ext cx="906569" cy="798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65920</xdr:colOff>
      <xdr:row>0</xdr:row>
      <xdr:rowOff>85725</xdr:rowOff>
    </xdr:from>
    <xdr:to>
      <xdr:col>1</xdr:col>
      <xdr:colOff>962025</xdr:colOff>
      <xdr:row>0</xdr:row>
      <xdr:rowOff>914400</xdr:rowOff>
    </xdr:to>
    <xdr:pic>
      <xdr:nvPicPr>
        <xdr:cNvPr id="47" name="Picture 1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20" y="85725"/>
          <a:ext cx="89610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1017059</xdr:colOff>
      <xdr:row>0</xdr:row>
      <xdr:rowOff>86784</xdr:rowOff>
    </xdr:from>
    <xdr:to>
      <xdr:col>1</xdr:col>
      <xdr:colOff>1923628</xdr:colOff>
      <xdr:row>0</xdr:row>
      <xdr:rowOff>884979</xdr:rowOff>
    </xdr:to>
    <xdr:pic>
      <xdr:nvPicPr>
        <xdr:cNvPr id="48" name="Picture 2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059" y="86784"/>
          <a:ext cx="906569" cy="798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74579</xdr:colOff>
      <xdr:row>0</xdr:row>
      <xdr:rowOff>16452</xdr:rowOff>
    </xdr:from>
    <xdr:to>
      <xdr:col>1</xdr:col>
      <xdr:colOff>970684</xdr:colOff>
      <xdr:row>0</xdr:row>
      <xdr:rowOff>845127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79" y="16452"/>
          <a:ext cx="89610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998009</xdr:colOff>
      <xdr:row>0</xdr:row>
      <xdr:rowOff>96309</xdr:rowOff>
    </xdr:from>
    <xdr:to>
      <xdr:col>1</xdr:col>
      <xdr:colOff>1904578</xdr:colOff>
      <xdr:row>0</xdr:row>
      <xdr:rowOff>894504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009" y="96309"/>
          <a:ext cx="906569" cy="798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262890</xdr:colOff>
      <xdr:row>0</xdr:row>
      <xdr:rowOff>49365</xdr:rowOff>
    </xdr:from>
    <xdr:to>
      <xdr:col>0</xdr:col>
      <xdr:colOff>937260</xdr:colOff>
      <xdr:row>4</xdr:row>
      <xdr:rowOff>36245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84DC457-11A4-4C3F-AA06-BF74EB97E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" y="49365"/>
          <a:ext cx="674370" cy="657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1135381</xdr:colOff>
      <xdr:row>0</xdr:row>
      <xdr:rowOff>82550</xdr:rowOff>
    </xdr:from>
    <xdr:to>
      <xdr:col>0</xdr:col>
      <xdr:colOff>1632837</xdr:colOff>
      <xdr:row>4</xdr:row>
      <xdr:rowOff>15240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FA8B85AC-9F9F-4A4D-974D-1B34A12BB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5381" y="82550"/>
          <a:ext cx="497456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262890</xdr:colOff>
      <xdr:row>0</xdr:row>
      <xdr:rowOff>49365</xdr:rowOff>
    </xdr:from>
    <xdr:to>
      <xdr:col>0</xdr:col>
      <xdr:colOff>937260</xdr:colOff>
      <xdr:row>0</xdr:row>
      <xdr:rowOff>706805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25B5B1-A0BC-41B3-AA41-B7FFE9DB8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" y="49365"/>
          <a:ext cx="674370" cy="657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1135381</xdr:colOff>
      <xdr:row>0</xdr:row>
      <xdr:rowOff>82550</xdr:rowOff>
    </xdr:from>
    <xdr:to>
      <xdr:col>0</xdr:col>
      <xdr:colOff>1632837</xdr:colOff>
      <xdr:row>0</xdr:row>
      <xdr:rowOff>685800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AEAD82E-AD82-47C9-8E61-424B86B80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5381" y="82550"/>
          <a:ext cx="497456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97971</xdr:colOff>
      <xdr:row>0</xdr:row>
      <xdr:rowOff>63183</xdr:rowOff>
    </xdr:from>
    <xdr:to>
      <xdr:col>0</xdr:col>
      <xdr:colOff>676002</xdr:colOff>
      <xdr:row>0</xdr:row>
      <xdr:rowOff>680680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F3660F-7121-4A8F-9765-FFA09E806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71" y="63183"/>
          <a:ext cx="578031" cy="617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859972</xdr:colOff>
      <xdr:row>0</xdr:row>
      <xdr:rowOff>83392</xdr:rowOff>
    </xdr:from>
    <xdr:to>
      <xdr:col>0</xdr:col>
      <xdr:colOff>1360694</xdr:colOff>
      <xdr:row>0</xdr:row>
      <xdr:rowOff>670561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20C408-FCB2-420A-B5B8-7B7F63B94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972" y="83392"/>
          <a:ext cx="500722" cy="587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64880</xdr:colOff>
      <xdr:row>0</xdr:row>
      <xdr:rowOff>85725</xdr:rowOff>
    </xdr:from>
    <xdr:to>
      <xdr:col>1</xdr:col>
      <xdr:colOff>914400</xdr:colOff>
      <xdr:row>0</xdr:row>
      <xdr:rowOff>883920</xdr:rowOff>
    </xdr:to>
    <xdr:pic>
      <xdr:nvPicPr>
        <xdr:cNvPr id="5187" name="Picture 1">
          <a:extLst>
            <a:ext uri="{FF2B5EF4-FFF2-40B4-BE49-F238E27FC236}">
              <a16:creationId xmlns:a16="http://schemas.microsoft.com/office/drawing/2014/main" id="{00000000-0008-0000-0700-000043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480" y="85725"/>
          <a:ext cx="849520" cy="798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123825</xdr:rowOff>
    </xdr:from>
    <xdr:to>
      <xdr:col>2</xdr:col>
      <xdr:colOff>85725</xdr:colOff>
      <xdr:row>0</xdr:row>
      <xdr:rowOff>853440</xdr:rowOff>
    </xdr:to>
    <xdr:pic>
      <xdr:nvPicPr>
        <xdr:cNvPr id="5188" name="Picture 2">
          <a:extLst>
            <a:ext uri="{FF2B5EF4-FFF2-40B4-BE49-F238E27FC236}">
              <a16:creationId xmlns:a16="http://schemas.microsoft.com/office/drawing/2014/main" id="{00000000-0008-0000-0700-000044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23825"/>
          <a:ext cx="914400" cy="72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B14:G46" totalsRowShown="0" headerRowDxfId="79" headerRowBorderDxfId="78" tableBorderDxfId="77">
  <autoFilter ref="B14:G46" xr:uid="{00000000-0009-0000-0100-000001000000}"/>
  <sortState xmlns:xlrd2="http://schemas.microsoft.com/office/spreadsheetml/2017/richdata2" ref="B16:G46">
    <sortCondition ref="G15:G46"/>
  </sortState>
  <tableColumns count="6">
    <tableColumn id="1" xr3:uid="{00000000-0010-0000-0000-000001000000}" name="Sloupec1" dataDxfId="76"/>
    <tableColumn id="2" xr3:uid="{00000000-0010-0000-0000-000002000000}" name="Sloupec2" dataDxfId="75"/>
    <tableColumn id="3" xr3:uid="{00000000-0010-0000-0000-000003000000}" name="Sloupec3" dataDxfId="74"/>
    <tableColumn id="4" xr3:uid="{00000000-0010-0000-0000-000004000000}" name="Sloupec4" dataDxfId="73"/>
    <tableColumn id="5" xr3:uid="{00000000-0010-0000-0000-000005000000}" name="Sloupec5" dataDxfId="72"/>
    <tableColumn id="6" xr3:uid="{00000000-0010-0000-0000-000006000000}" name="Sloupec6" dataDxfId="71">
      <calculatedColumnFormula>SUM(Tabulka1[[#This Row],[Sloupec4]:[Sloupec5]])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ulka217" displayName="Tabulka217" ref="B15:K28" totalsRowShown="0" headerRowDxfId="70" dataDxfId="68" headerRowBorderDxfId="69" tableBorderDxfId="67">
  <autoFilter ref="B15:K28" xr:uid="{00000000-0009-0000-0100-000010000000}"/>
  <sortState xmlns:xlrd2="http://schemas.microsoft.com/office/spreadsheetml/2017/richdata2" ref="B16:J22">
    <sortCondition descending="1" ref="J15:J22"/>
  </sortState>
  <tableColumns count="10">
    <tableColumn id="1" xr3:uid="{00000000-0010-0000-0100-000001000000}" name="Sloupec1" dataDxfId="66"/>
    <tableColumn id="2" xr3:uid="{00000000-0010-0000-0100-000002000000}" name="Sloupec2" dataDxfId="65"/>
    <tableColumn id="3" xr3:uid="{00000000-0010-0000-0100-000003000000}" name="3" dataDxfId="64"/>
    <tableColumn id="4" xr3:uid="{00000000-0010-0000-0100-000004000000}" name="4" dataDxfId="63"/>
    <tableColumn id="10" xr3:uid="{00000000-0010-0000-0100-00000A000000}" name="5" dataDxfId="62"/>
    <tableColumn id="8" xr3:uid="{00000000-0010-0000-0100-000008000000}" name="6" dataDxfId="61"/>
    <tableColumn id="9" xr3:uid="{00000000-0010-0000-0100-000009000000}" name="7" dataDxfId="60"/>
    <tableColumn id="5" xr3:uid="{00000000-0010-0000-0100-000005000000}" name="8" dataDxfId="59"/>
    <tableColumn id="6" xr3:uid="{00000000-0010-0000-0100-000006000000}" name="Sloupec9" dataDxfId="58">
      <calculatedColumnFormula>SUM(Tabulka217[[#This Row],[7]:[8]])</calculatedColumnFormula>
    </tableColumn>
    <tableColumn id="11" xr3:uid="{00000000-0010-0000-0100-00000B000000}" name="Sloupec3" dataDxfId="57"/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02000000}" name="Tabulka227" displayName="Tabulka227" ref="B15:K38" totalsRowShown="0" headerRowDxfId="56" dataDxfId="54" headerRowBorderDxfId="55" tableBorderDxfId="53">
  <autoFilter ref="B15:K38" xr:uid="{00000000-0009-0000-0100-00001A000000}"/>
  <sortState xmlns:xlrd2="http://schemas.microsoft.com/office/spreadsheetml/2017/richdata2" ref="B16:J31">
    <sortCondition descending="1" ref="J15:J31"/>
  </sortState>
  <tableColumns count="10">
    <tableColumn id="1" xr3:uid="{00000000-0010-0000-0200-000001000000}" name="Sloupec1" dataDxfId="52"/>
    <tableColumn id="2" xr3:uid="{00000000-0010-0000-0200-000002000000}" name="Sloupec2" dataDxfId="51"/>
    <tableColumn id="3" xr3:uid="{00000000-0010-0000-0200-000003000000}" name="3" dataDxfId="50"/>
    <tableColumn id="4" xr3:uid="{00000000-0010-0000-0200-000004000000}" name="4" dataDxfId="49"/>
    <tableColumn id="10" xr3:uid="{00000000-0010-0000-0200-00000A000000}" name="42" dataDxfId="48"/>
    <tableColumn id="8" xr3:uid="{00000000-0010-0000-0200-000008000000}" name="5" dataDxfId="47"/>
    <tableColumn id="9" xr3:uid="{00000000-0010-0000-0200-000009000000}" name="6" dataDxfId="46"/>
    <tableColumn id="5" xr3:uid="{00000000-0010-0000-0200-000005000000}" name="7" dataDxfId="45"/>
    <tableColumn id="6" xr3:uid="{00000000-0010-0000-0200-000006000000}" name="Sloupec8" dataDxfId="44">
      <calculatedColumnFormula>SUM(Tabulka227[[#This Row],[42]:[6]])</calculatedColumnFormula>
    </tableColumn>
    <tableColumn id="11" xr3:uid="{00000000-0010-0000-0200-00000B000000}" name="Sloupec3" dataDxfId="43"/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03000000}" name="Tabulka235" displayName="Tabulka235" ref="B15:K31" totalsRowShown="0" headerRowDxfId="42" dataDxfId="40" headerRowBorderDxfId="41" tableBorderDxfId="39">
  <autoFilter ref="B15:K31" xr:uid="{00000000-0009-0000-0100-000022000000}"/>
  <sortState xmlns:xlrd2="http://schemas.microsoft.com/office/spreadsheetml/2017/richdata2" ref="B16:J23">
    <sortCondition descending="1" ref="J15:J23"/>
  </sortState>
  <tableColumns count="10">
    <tableColumn id="1" xr3:uid="{00000000-0010-0000-0300-000001000000}" name="Sloupec1" dataDxfId="38"/>
    <tableColumn id="2" xr3:uid="{00000000-0010-0000-0300-000002000000}" name="Sloupec2" dataDxfId="37"/>
    <tableColumn id="3" xr3:uid="{00000000-0010-0000-0300-000003000000}" name="3" dataDxfId="36"/>
    <tableColumn id="4" xr3:uid="{00000000-0010-0000-0300-000004000000}" name="4" dataDxfId="35"/>
    <tableColumn id="10" xr3:uid="{00000000-0010-0000-0300-00000A000000}" name="42" dataDxfId="34"/>
    <tableColumn id="8" xr3:uid="{00000000-0010-0000-0300-000008000000}" name="5" dataDxfId="33"/>
    <tableColumn id="9" xr3:uid="{00000000-0010-0000-0300-000009000000}" name="6" dataDxfId="32"/>
    <tableColumn id="5" xr3:uid="{00000000-0010-0000-0300-000005000000}" name="7" dataDxfId="31"/>
    <tableColumn id="6" xr3:uid="{00000000-0010-0000-0300-000006000000}" name="Sloupec8" dataDxfId="30">
      <calculatedColumnFormula>SUM(Tabulka235[[#This Row],[42]:[6]])</calculatedColumnFormula>
    </tableColumn>
    <tableColumn id="11" xr3:uid="{00000000-0010-0000-0300-00000B000000}" name="Sloupec3" dataDxfId="29"/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33B2716-44AC-4265-8DE1-23938E8B5842}" name="Tabulka23535" displayName="Tabulka23535" ref="A15:J18" totalsRowShown="0" headerRowDxfId="28" dataDxfId="26" headerRowBorderDxfId="27" tableBorderDxfId="25">
  <autoFilter ref="A15:J18" xr:uid="{D33B2716-44AC-4265-8DE1-23938E8B5842}"/>
  <sortState xmlns:xlrd2="http://schemas.microsoft.com/office/spreadsheetml/2017/richdata2" ref="A16:I17">
    <sortCondition descending="1" ref="I15:I17"/>
  </sortState>
  <tableColumns count="10">
    <tableColumn id="1" xr3:uid="{531BAA86-4E6E-4A71-A7F0-95073B372127}" name="Sloupec1" dataDxfId="24"/>
    <tableColumn id="2" xr3:uid="{879D9423-202C-4CF1-B49D-562F466717A6}" name="Sloupec2" dataDxfId="23"/>
    <tableColumn id="3" xr3:uid="{68FE872A-CCDC-495F-A724-F1852C4628C9}" name="3" dataDxfId="22"/>
    <tableColumn id="4" xr3:uid="{BFB90537-949A-4DEE-B962-C5333B513651}" name="4" dataDxfId="21"/>
    <tableColumn id="10" xr3:uid="{C88EECA7-85DE-436F-8B15-FE565C7D8DC1}" name="42" dataDxfId="20"/>
    <tableColumn id="8" xr3:uid="{8A75D8B7-A8FA-4697-B855-905258D45185}" name="5" dataDxfId="19"/>
    <tableColumn id="9" xr3:uid="{CF752BDA-6D30-49CA-994B-A3187D3F346D}" name="6" dataDxfId="18"/>
    <tableColumn id="5" xr3:uid="{A011D682-6F8F-4508-8237-3EE373A19EE6}" name="7" dataDxfId="17"/>
    <tableColumn id="6" xr3:uid="{E22D0AE1-367C-44F7-BD38-3389B6BFD4E1}" name="Sloupec8" dataDxfId="16"/>
    <tableColumn id="11" xr3:uid="{B7949B3C-D02C-4774-A3D5-6FBB6835CECD}" name="Sloupec3" dataDxfId="15"/>
  </tableColumns>
  <tableStyleInfo name="TableStyleMedium2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088CC27-B670-4692-AC8D-C0F5D108CD95}" name="Tabulka2353" displayName="Tabulka2353" ref="A15:J18" totalsRowShown="0" headerRowDxfId="14" dataDxfId="12" headerRowBorderDxfId="13" tableBorderDxfId="11">
  <autoFilter ref="A15:J18" xr:uid="{2088CC27-B670-4692-AC8D-C0F5D108CD95}"/>
  <sortState xmlns:xlrd2="http://schemas.microsoft.com/office/spreadsheetml/2017/richdata2" ref="A16:I17">
    <sortCondition descending="1" ref="I15:I17"/>
  </sortState>
  <tableColumns count="10">
    <tableColumn id="1" xr3:uid="{BB456117-6AFE-42A5-AF07-120780C6B0B3}" name="Sloupec1" dataDxfId="10"/>
    <tableColumn id="2" xr3:uid="{E0B588A5-972C-4F01-AA10-E621F56CA40A}" name="Sloupec2" dataDxfId="9"/>
    <tableColumn id="3" xr3:uid="{3E05C3FF-49DC-4E22-B907-09DDAD48C2DC}" name="3" dataDxfId="8"/>
    <tableColumn id="4" xr3:uid="{C9E30F42-1D0B-4150-910B-B52B912D78A9}" name="4" dataDxfId="7"/>
    <tableColumn id="10" xr3:uid="{E865F00B-411B-40C0-BBCB-28E856225118}" name="42" dataDxfId="6"/>
    <tableColumn id="8" xr3:uid="{5F6243CB-064B-4C7A-B072-92C47F705A44}" name="5" dataDxfId="5"/>
    <tableColumn id="9" xr3:uid="{EAFB6F80-152E-45AA-90DC-EC247E59DB35}" name="6" dataDxfId="4"/>
    <tableColumn id="5" xr3:uid="{8EF11556-23E5-4C6C-9126-B972CA44559B}" name="7" dataDxfId="3"/>
    <tableColumn id="6" xr3:uid="{25ED580B-187E-4015-830A-2B26E539F729}" name="Sloupec8" dataDxfId="2"/>
    <tableColumn id="11" xr3:uid="{E3B2A311-E047-48BC-AD0C-937ABB9A761A}" name="Sloupec3" dataDxfId="1"/>
  </tableColumns>
  <tableStyleInfo name="TableStyleMedium2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BB4D9CA-3A08-4401-B9E1-B2235A1C5A40}" name="Tabulka23533" displayName="Tabulka23533" ref="A15:F37" totalsRowShown="0" headerRowDxfId="89" dataDxfId="87" headerRowBorderDxfId="88" tableBorderDxfId="86">
  <autoFilter ref="A15:F37" xr:uid="{7BB4D9CA-3A08-4401-B9E1-B2235A1C5A40}"/>
  <sortState xmlns:xlrd2="http://schemas.microsoft.com/office/spreadsheetml/2017/richdata2" ref="A16:E23">
    <sortCondition descending="1" ref="E15:E23"/>
  </sortState>
  <tableColumns count="6">
    <tableColumn id="1" xr3:uid="{75698404-DCA1-424E-A622-74804006030A}" name="Sloupec1" dataDxfId="85"/>
    <tableColumn id="4" xr3:uid="{75B3E4FB-E0C9-4292-88BF-AFC85E3F7A5A}" name="4" dataDxfId="84"/>
    <tableColumn id="10" xr3:uid="{04598D18-5DCC-4CA7-9757-08D2A2124DD3}" name="42" dataDxfId="83"/>
    <tableColumn id="8" xr3:uid="{892CFDAB-390C-458D-975F-2519CA1A6A82}" name="5" dataDxfId="82"/>
    <tableColumn id="6" xr3:uid="{619BFC39-05A4-47D7-84B4-84DABE58BC62}" name="Sloupec8" dataDxfId="81">
      <calculatedColumnFormula>SUM(Tabulka23533[[#This Row],[4]:[5]])</calculatedColumnFormula>
    </tableColumn>
    <tableColumn id="11" xr3:uid="{948D18BE-554C-4927-B225-C42E45922880}" name="Sloupec3" dataDxfId="8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Q33"/>
  <sheetViews>
    <sheetView topLeftCell="A22" workbookViewId="0">
      <selection activeCell="O15" sqref="O15"/>
    </sheetView>
  </sheetViews>
  <sheetFormatPr defaultRowHeight="13.2" x14ac:dyDescent="0.25"/>
  <cols>
    <col min="1" max="1" width="2.77734375" customWidth="1"/>
    <col min="2" max="2" width="10.21875" customWidth="1"/>
    <col min="3" max="12" width="5.77734375" customWidth="1"/>
    <col min="13" max="15" width="7.77734375" customWidth="1"/>
  </cols>
  <sheetData>
    <row r="1" spans="1:17" ht="1.2" customHeight="1" x14ac:dyDescent="0.25"/>
    <row r="2" spans="1:17" ht="1.2" customHeight="1" x14ac:dyDescent="0.25"/>
    <row r="3" spans="1:17" ht="1.2" customHeight="1" x14ac:dyDescent="0.25"/>
    <row r="4" spans="1:17" ht="1.2" customHeight="1" x14ac:dyDescent="0.25"/>
    <row r="5" spans="1:17" ht="1.2" customHeight="1" thickBot="1" x14ac:dyDescent="0.3">
      <c r="A5" s="1"/>
    </row>
    <row r="6" spans="1:17" ht="13.8" thickTop="1" x14ac:dyDescent="0.25">
      <c r="A6" s="1"/>
      <c r="B6" s="291" t="s">
        <v>24</v>
      </c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1"/>
      <c r="N6" s="291"/>
      <c r="O6" s="292"/>
    </row>
    <row r="7" spans="1:17" ht="13.8" thickBot="1" x14ac:dyDescent="0.3">
      <c r="A7" s="1"/>
      <c r="B7" s="293"/>
      <c r="C7" s="293"/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4"/>
    </row>
    <row r="8" spans="1:17" ht="13.8" thickTop="1" x14ac:dyDescent="0.25">
      <c r="A8" s="1"/>
      <c r="B8" s="315" t="s">
        <v>23</v>
      </c>
      <c r="C8" s="295" t="s">
        <v>3</v>
      </c>
      <c r="D8" s="296"/>
      <c r="E8" s="296"/>
      <c r="F8" s="296"/>
      <c r="G8" s="296"/>
      <c r="H8" s="296"/>
      <c r="I8" s="296"/>
      <c r="J8" s="296"/>
      <c r="K8" s="296"/>
      <c r="L8" s="297"/>
      <c r="M8" s="305" t="s">
        <v>14</v>
      </c>
      <c r="N8" s="305"/>
      <c r="O8" s="306"/>
    </row>
    <row r="9" spans="1:17" x14ac:dyDescent="0.25">
      <c r="A9" s="1"/>
      <c r="B9" s="316"/>
      <c r="C9" s="298"/>
      <c r="D9" s="299"/>
      <c r="E9" s="299"/>
      <c r="F9" s="299"/>
      <c r="G9" s="299"/>
      <c r="H9" s="299"/>
      <c r="I9" s="299"/>
      <c r="J9" s="299"/>
      <c r="K9" s="299"/>
      <c r="L9" s="300"/>
      <c r="M9" s="307"/>
      <c r="N9" s="307"/>
      <c r="O9" s="308"/>
    </row>
    <row r="10" spans="1:17" ht="12" customHeight="1" x14ac:dyDescent="0.25">
      <c r="A10" s="1"/>
      <c r="B10" s="316"/>
      <c r="C10" s="301" t="s">
        <v>4</v>
      </c>
      <c r="D10" s="303" t="s">
        <v>5</v>
      </c>
      <c r="E10" s="303" t="s">
        <v>6</v>
      </c>
      <c r="F10" s="303" t="s">
        <v>7</v>
      </c>
      <c r="G10" s="303" t="s">
        <v>8</v>
      </c>
      <c r="H10" s="317" t="s">
        <v>9</v>
      </c>
      <c r="I10" s="319" t="s">
        <v>10</v>
      </c>
      <c r="J10" s="303" t="s">
        <v>11</v>
      </c>
      <c r="K10" s="303" t="s">
        <v>12</v>
      </c>
      <c r="L10" s="317" t="s">
        <v>13</v>
      </c>
      <c r="M10" s="309" t="s">
        <v>0</v>
      </c>
      <c r="N10" s="311" t="s">
        <v>1</v>
      </c>
      <c r="O10" s="313" t="s">
        <v>2</v>
      </c>
    </row>
    <row r="11" spans="1:17" ht="12" customHeight="1" x14ac:dyDescent="0.25">
      <c r="A11" s="1"/>
      <c r="B11" s="316"/>
      <c r="C11" s="302"/>
      <c r="D11" s="304"/>
      <c r="E11" s="304"/>
      <c r="F11" s="304"/>
      <c r="G11" s="304"/>
      <c r="H11" s="318"/>
      <c r="I11" s="320"/>
      <c r="J11" s="304"/>
      <c r="K11" s="304"/>
      <c r="L11" s="318"/>
      <c r="M11" s="310"/>
      <c r="N11" s="312"/>
      <c r="O11" s="314"/>
    </row>
    <row r="12" spans="1:17" ht="19.95" customHeight="1" thickBot="1" x14ac:dyDescent="0.3">
      <c r="A12" s="1"/>
      <c r="B12" s="26"/>
      <c r="C12" s="34">
        <v>58</v>
      </c>
      <c r="D12" s="35">
        <v>56</v>
      </c>
      <c r="E12" s="35">
        <v>15</v>
      </c>
      <c r="F12" s="35">
        <v>26</v>
      </c>
      <c r="G12" s="35">
        <v>45</v>
      </c>
      <c r="H12" s="36">
        <v>20</v>
      </c>
      <c r="I12" s="37">
        <v>56</v>
      </c>
      <c r="J12" s="35">
        <v>45</v>
      </c>
      <c r="K12" s="35">
        <v>26</v>
      </c>
      <c r="L12" s="35">
        <v>25</v>
      </c>
      <c r="M12" s="38"/>
      <c r="N12" s="32"/>
      <c r="O12" s="33"/>
    </row>
    <row r="13" spans="1:17" ht="3" customHeight="1" thickBot="1" x14ac:dyDescent="0.3">
      <c r="A13" s="1"/>
      <c r="B13" s="26"/>
      <c r="C13" s="27"/>
      <c r="D13" s="28"/>
      <c r="E13" s="28"/>
      <c r="F13" s="28"/>
      <c r="G13" s="28"/>
      <c r="H13" s="29"/>
      <c r="I13" s="27"/>
      <c r="J13" s="28"/>
      <c r="K13" s="28"/>
      <c r="L13" s="30"/>
      <c r="M13" s="31"/>
      <c r="N13" s="32"/>
      <c r="O13" s="33"/>
    </row>
    <row r="14" spans="1:17" ht="30" customHeight="1" x14ac:dyDescent="0.25">
      <c r="A14" s="1"/>
      <c r="B14" s="25">
        <v>14</v>
      </c>
      <c r="C14" s="7">
        <v>20</v>
      </c>
      <c r="D14" s="8">
        <v>15</v>
      </c>
      <c r="E14" s="8">
        <v>20</v>
      </c>
      <c r="F14" s="8">
        <v>20</v>
      </c>
      <c r="G14" s="8">
        <v>15</v>
      </c>
      <c r="H14" s="9">
        <v>20</v>
      </c>
      <c r="I14" s="7">
        <v>20</v>
      </c>
      <c r="J14" s="8">
        <v>15</v>
      </c>
      <c r="K14" s="8">
        <v>15</v>
      </c>
      <c r="L14" s="9">
        <v>20</v>
      </c>
      <c r="M14" s="7">
        <f t="shared" ref="M14:M27" si="0">SUM(C14:L14)</f>
        <v>180</v>
      </c>
      <c r="N14" s="8">
        <v>1.42</v>
      </c>
      <c r="O14" s="42">
        <v>1</v>
      </c>
      <c r="Q14">
        <f t="shared" ref="Q14:Q27" si="1">M14-N14</f>
        <v>178.58</v>
      </c>
    </row>
    <row r="15" spans="1:17" ht="30" customHeight="1" x14ac:dyDescent="0.25">
      <c r="A15" s="1"/>
      <c r="B15" s="24">
        <v>13</v>
      </c>
      <c r="C15" s="4">
        <v>15</v>
      </c>
      <c r="D15" s="2">
        <v>20</v>
      </c>
      <c r="E15" s="2">
        <v>20</v>
      </c>
      <c r="F15" s="2">
        <v>20</v>
      </c>
      <c r="G15" s="2">
        <v>20</v>
      </c>
      <c r="H15" s="3">
        <v>15</v>
      </c>
      <c r="I15" s="4">
        <v>10</v>
      </c>
      <c r="J15" s="2">
        <v>15</v>
      </c>
      <c r="K15" s="2">
        <v>20</v>
      </c>
      <c r="L15" s="3">
        <v>20</v>
      </c>
      <c r="M15" s="4">
        <f t="shared" si="0"/>
        <v>175</v>
      </c>
      <c r="N15" s="2">
        <v>1.42</v>
      </c>
      <c r="O15" s="69">
        <v>2</v>
      </c>
      <c r="Q15">
        <f t="shared" si="1"/>
        <v>173.58</v>
      </c>
    </row>
    <row r="16" spans="1:17" ht="30" customHeight="1" x14ac:dyDescent="0.25">
      <c r="A16" s="1"/>
      <c r="B16" s="19">
        <v>3</v>
      </c>
      <c r="C16" s="5">
        <v>0</v>
      </c>
      <c r="D16" s="2">
        <v>20</v>
      </c>
      <c r="E16" s="2">
        <v>20</v>
      </c>
      <c r="F16" s="2">
        <v>20</v>
      </c>
      <c r="G16" s="2">
        <v>0</v>
      </c>
      <c r="H16" s="3">
        <v>15</v>
      </c>
      <c r="I16" s="6">
        <v>20</v>
      </c>
      <c r="J16" s="2">
        <v>20</v>
      </c>
      <c r="K16" s="2">
        <v>20</v>
      </c>
      <c r="L16" s="3">
        <v>20</v>
      </c>
      <c r="M16" s="4">
        <f t="shared" si="0"/>
        <v>155</v>
      </c>
      <c r="N16" s="2">
        <v>2.42</v>
      </c>
      <c r="O16" s="43">
        <v>3</v>
      </c>
      <c r="Q16">
        <f t="shared" si="1"/>
        <v>152.58000000000001</v>
      </c>
    </row>
    <row r="17" spans="1:17" ht="30" customHeight="1" x14ac:dyDescent="0.25">
      <c r="A17" s="1"/>
      <c r="B17" s="17">
        <v>12</v>
      </c>
      <c r="C17" s="5">
        <v>10</v>
      </c>
      <c r="D17" s="2">
        <v>15</v>
      </c>
      <c r="E17" s="23">
        <v>20</v>
      </c>
      <c r="F17" s="2">
        <v>15</v>
      </c>
      <c r="G17" s="2">
        <v>20</v>
      </c>
      <c r="H17" s="3">
        <v>10</v>
      </c>
      <c r="I17" s="4">
        <v>10</v>
      </c>
      <c r="J17" s="2">
        <v>20</v>
      </c>
      <c r="K17" s="2">
        <v>20</v>
      </c>
      <c r="L17" s="3">
        <v>10</v>
      </c>
      <c r="M17" s="4">
        <f t="shared" si="0"/>
        <v>150</v>
      </c>
      <c r="N17" s="2">
        <v>1.18</v>
      </c>
      <c r="O17" s="44">
        <v>4</v>
      </c>
      <c r="Q17">
        <f t="shared" si="1"/>
        <v>148.82</v>
      </c>
    </row>
    <row r="18" spans="1:17" ht="30" customHeight="1" x14ac:dyDescent="0.25">
      <c r="A18" s="1"/>
      <c r="B18" s="17">
        <v>7</v>
      </c>
      <c r="C18" s="5">
        <v>20</v>
      </c>
      <c r="D18" s="2">
        <v>10</v>
      </c>
      <c r="E18" s="2">
        <v>10</v>
      </c>
      <c r="F18" s="2">
        <v>20</v>
      </c>
      <c r="G18" s="2">
        <v>0</v>
      </c>
      <c r="H18" s="3">
        <v>10</v>
      </c>
      <c r="I18" s="4">
        <v>20</v>
      </c>
      <c r="J18" s="2">
        <v>20</v>
      </c>
      <c r="K18" s="2">
        <v>20</v>
      </c>
      <c r="L18" s="3">
        <v>15</v>
      </c>
      <c r="M18" s="4">
        <f t="shared" si="0"/>
        <v>145</v>
      </c>
      <c r="N18" s="2">
        <v>2.02</v>
      </c>
      <c r="O18" s="45">
        <v>5</v>
      </c>
      <c r="Q18">
        <f t="shared" si="1"/>
        <v>142.97999999999999</v>
      </c>
    </row>
    <row r="19" spans="1:17" ht="30" customHeight="1" x14ac:dyDescent="0.25">
      <c r="A19" s="1"/>
      <c r="B19" s="17">
        <v>9</v>
      </c>
      <c r="C19" s="5">
        <v>0</v>
      </c>
      <c r="D19" s="2">
        <v>20</v>
      </c>
      <c r="E19" s="2">
        <v>20</v>
      </c>
      <c r="F19" s="2">
        <v>20</v>
      </c>
      <c r="G19" s="2">
        <v>15</v>
      </c>
      <c r="H19" s="3">
        <v>15</v>
      </c>
      <c r="I19" s="4">
        <v>20</v>
      </c>
      <c r="J19" s="2">
        <v>5</v>
      </c>
      <c r="K19" s="2">
        <v>20</v>
      </c>
      <c r="L19" s="3">
        <v>5</v>
      </c>
      <c r="M19" s="4">
        <f t="shared" si="0"/>
        <v>140</v>
      </c>
      <c r="N19" s="2">
        <v>2.2400000000000002</v>
      </c>
      <c r="O19" s="45">
        <v>6</v>
      </c>
      <c r="Q19">
        <f t="shared" si="1"/>
        <v>137.76</v>
      </c>
    </row>
    <row r="20" spans="1:17" ht="30" customHeight="1" x14ac:dyDescent="0.25">
      <c r="A20" s="1"/>
      <c r="B20" s="17">
        <v>1</v>
      </c>
      <c r="C20" s="5">
        <v>10</v>
      </c>
      <c r="D20" s="2">
        <v>20</v>
      </c>
      <c r="E20" s="2">
        <v>20</v>
      </c>
      <c r="F20" s="2">
        <v>20</v>
      </c>
      <c r="G20" s="2">
        <v>0</v>
      </c>
      <c r="H20" s="3">
        <v>0</v>
      </c>
      <c r="I20" s="4">
        <v>15</v>
      </c>
      <c r="J20" s="2">
        <v>20</v>
      </c>
      <c r="K20" s="2">
        <v>10</v>
      </c>
      <c r="L20" s="3">
        <v>20</v>
      </c>
      <c r="M20" s="4">
        <f t="shared" si="0"/>
        <v>135</v>
      </c>
      <c r="N20" s="2">
        <v>3</v>
      </c>
      <c r="O20" s="46">
        <v>7</v>
      </c>
      <c r="Q20">
        <f t="shared" si="1"/>
        <v>132</v>
      </c>
    </row>
    <row r="21" spans="1:17" ht="30" customHeight="1" x14ac:dyDescent="0.25">
      <c r="A21" s="1"/>
      <c r="B21" s="17">
        <v>6</v>
      </c>
      <c r="C21" s="5">
        <v>10</v>
      </c>
      <c r="D21" s="2">
        <v>20</v>
      </c>
      <c r="E21" s="2">
        <v>20</v>
      </c>
      <c r="F21" s="2">
        <v>5</v>
      </c>
      <c r="G21" s="2">
        <v>10</v>
      </c>
      <c r="H21" s="3">
        <v>15</v>
      </c>
      <c r="I21" s="4">
        <v>10</v>
      </c>
      <c r="J21" s="2">
        <v>20</v>
      </c>
      <c r="K21" s="2">
        <v>20</v>
      </c>
      <c r="L21" s="3">
        <v>0</v>
      </c>
      <c r="M21" s="4">
        <f t="shared" si="0"/>
        <v>130</v>
      </c>
      <c r="N21" s="2">
        <v>1.42</v>
      </c>
      <c r="O21" s="45">
        <v>8</v>
      </c>
      <c r="Q21">
        <f t="shared" si="1"/>
        <v>128.58000000000001</v>
      </c>
    </row>
    <row r="22" spans="1:17" ht="30" customHeight="1" x14ac:dyDescent="0.25">
      <c r="A22" s="1"/>
      <c r="B22" s="17">
        <v>4</v>
      </c>
      <c r="C22" s="5">
        <v>0</v>
      </c>
      <c r="D22" s="2">
        <v>20</v>
      </c>
      <c r="E22" s="2">
        <v>20</v>
      </c>
      <c r="F22" s="2">
        <v>20</v>
      </c>
      <c r="G22" s="2">
        <v>10</v>
      </c>
      <c r="H22" s="3">
        <v>20</v>
      </c>
      <c r="I22" s="4">
        <v>20</v>
      </c>
      <c r="J22" s="2">
        <v>0</v>
      </c>
      <c r="K22" s="2">
        <v>20</v>
      </c>
      <c r="L22" s="3">
        <v>0</v>
      </c>
      <c r="M22" s="4">
        <f t="shared" si="0"/>
        <v>130</v>
      </c>
      <c r="N22" s="2">
        <v>2.2599999999999998</v>
      </c>
      <c r="O22" s="46">
        <v>9</v>
      </c>
      <c r="Q22">
        <f t="shared" si="1"/>
        <v>127.74</v>
      </c>
    </row>
    <row r="23" spans="1:17" ht="30" customHeight="1" x14ac:dyDescent="0.25">
      <c r="A23" s="1"/>
      <c r="B23" s="17">
        <v>5</v>
      </c>
      <c r="C23" s="5">
        <v>15</v>
      </c>
      <c r="D23" s="2">
        <v>20</v>
      </c>
      <c r="E23" s="2">
        <v>5</v>
      </c>
      <c r="F23" s="2">
        <v>20</v>
      </c>
      <c r="G23" s="2">
        <v>0</v>
      </c>
      <c r="H23" s="3">
        <v>0</v>
      </c>
      <c r="I23" s="4">
        <v>20</v>
      </c>
      <c r="J23" s="2">
        <v>0</v>
      </c>
      <c r="K23" s="2">
        <v>10</v>
      </c>
      <c r="L23" s="3">
        <v>0</v>
      </c>
      <c r="M23" s="4">
        <f t="shared" si="0"/>
        <v>90</v>
      </c>
      <c r="N23" s="2">
        <v>1.32</v>
      </c>
      <c r="O23" s="45">
        <v>10</v>
      </c>
      <c r="Q23">
        <f t="shared" si="1"/>
        <v>88.68</v>
      </c>
    </row>
    <row r="24" spans="1:17" ht="30" customHeight="1" x14ac:dyDescent="0.25">
      <c r="A24" s="1"/>
      <c r="B24" s="17">
        <v>11</v>
      </c>
      <c r="C24" s="5">
        <v>0</v>
      </c>
      <c r="D24" s="2">
        <v>20</v>
      </c>
      <c r="E24" s="2">
        <v>10</v>
      </c>
      <c r="F24" s="2">
        <v>20</v>
      </c>
      <c r="G24" s="2">
        <v>0</v>
      </c>
      <c r="H24" s="3">
        <v>0</v>
      </c>
      <c r="I24" s="4">
        <v>20</v>
      </c>
      <c r="J24" s="2">
        <v>0</v>
      </c>
      <c r="K24" s="2">
        <v>15</v>
      </c>
      <c r="L24" s="3">
        <v>0</v>
      </c>
      <c r="M24" s="4">
        <f t="shared" si="0"/>
        <v>85</v>
      </c>
      <c r="N24" s="2">
        <v>2.02</v>
      </c>
      <c r="O24" s="45">
        <v>11</v>
      </c>
      <c r="Q24">
        <f t="shared" si="1"/>
        <v>82.98</v>
      </c>
    </row>
    <row r="25" spans="1:17" ht="30" customHeight="1" x14ac:dyDescent="0.25">
      <c r="A25" s="1"/>
      <c r="B25" s="17">
        <v>2</v>
      </c>
      <c r="C25" s="5">
        <v>20</v>
      </c>
      <c r="D25" s="2">
        <v>5</v>
      </c>
      <c r="E25" s="2">
        <v>10</v>
      </c>
      <c r="F25" s="2">
        <v>0</v>
      </c>
      <c r="G25" s="2">
        <v>5</v>
      </c>
      <c r="H25" s="3">
        <v>5</v>
      </c>
      <c r="I25" s="4">
        <v>0</v>
      </c>
      <c r="J25" s="2">
        <v>20</v>
      </c>
      <c r="K25" s="2">
        <v>0</v>
      </c>
      <c r="L25" s="3">
        <v>0</v>
      </c>
      <c r="M25" s="4">
        <f t="shared" si="0"/>
        <v>65</v>
      </c>
      <c r="N25" s="2">
        <v>2.48</v>
      </c>
      <c r="O25" s="46">
        <v>12</v>
      </c>
      <c r="Q25">
        <f t="shared" si="1"/>
        <v>62.52</v>
      </c>
    </row>
    <row r="26" spans="1:17" ht="30" customHeight="1" x14ac:dyDescent="0.25">
      <c r="A26" s="1"/>
      <c r="B26" s="17">
        <v>8</v>
      </c>
      <c r="C26" s="5">
        <v>0</v>
      </c>
      <c r="D26" s="2">
        <v>0</v>
      </c>
      <c r="E26" s="2">
        <v>15</v>
      </c>
      <c r="F26" s="2">
        <v>0</v>
      </c>
      <c r="G26" s="2">
        <v>0</v>
      </c>
      <c r="H26" s="3">
        <v>10</v>
      </c>
      <c r="I26" s="4">
        <v>0</v>
      </c>
      <c r="J26" s="2">
        <v>0</v>
      </c>
      <c r="K26" s="2">
        <v>0</v>
      </c>
      <c r="L26" s="3">
        <v>0</v>
      </c>
      <c r="M26" s="4">
        <f t="shared" si="0"/>
        <v>25</v>
      </c>
      <c r="N26" s="2">
        <v>2.4500000000000002</v>
      </c>
      <c r="O26" s="45">
        <v>13</v>
      </c>
      <c r="Q26">
        <f t="shared" si="1"/>
        <v>22.55</v>
      </c>
    </row>
    <row r="27" spans="1:17" ht="30" customHeight="1" thickBot="1" x14ac:dyDescent="0.3">
      <c r="A27" s="1"/>
      <c r="B27" s="18">
        <v>10</v>
      </c>
      <c r="C27" s="10">
        <v>0</v>
      </c>
      <c r="D27" s="11">
        <v>0</v>
      </c>
      <c r="E27" s="11">
        <v>0</v>
      </c>
      <c r="F27" s="11">
        <v>0</v>
      </c>
      <c r="G27" s="11">
        <v>0</v>
      </c>
      <c r="H27" s="12">
        <v>0</v>
      </c>
      <c r="I27" s="13">
        <v>0</v>
      </c>
      <c r="J27" s="11">
        <v>5</v>
      </c>
      <c r="K27" s="11">
        <v>0</v>
      </c>
      <c r="L27" s="12">
        <v>0</v>
      </c>
      <c r="M27" s="13">
        <f t="shared" si="0"/>
        <v>5</v>
      </c>
      <c r="N27" s="11">
        <v>2.14</v>
      </c>
      <c r="O27" s="47">
        <v>14</v>
      </c>
      <c r="Q27">
        <f t="shared" si="1"/>
        <v>2.86</v>
      </c>
    </row>
    <row r="28" spans="1:17" ht="15" customHeight="1" x14ac:dyDescent="0.25"/>
    <row r="29" spans="1:17" ht="15" customHeight="1" x14ac:dyDescent="0.25"/>
    <row r="30" spans="1:17" ht="15" customHeight="1" x14ac:dyDescent="0.25"/>
    <row r="31" spans="1:17" ht="15" customHeight="1" x14ac:dyDescent="0.25"/>
    <row r="32" spans="1:17" ht="15" customHeight="1" x14ac:dyDescent="0.25"/>
    <row r="33" ht="15" customHeight="1" x14ac:dyDescent="0.25"/>
  </sheetData>
  <autoFilter ref="B13:Q13" xr:uid="{00000000-0009-0000-0000-000000000000}">
    <sortState xmlns:xlrd2="http://schemas.microsoft.com/office/spreadsheetml/2017/richdata2" ref="B14:Q27">
      <sortCondition descending="1" ref="Q13"/>
    </sortState>
  </autoFilter>
  <mergeCells count="17">
    <mergeCell ref="J10:J11"/>
    <mergeCell ref="B6:O7"/>
    <mergeCell ref="C8:L9"/>
    <mergeCell ref="C10:C11"/>
    <mergeCell ref="D10:D11"/>
    <mergeCell ref="E10:E11"/>
    <mergeCell ref="M8:O9"/>
    <mergeCell ref="M10:M11"/>
    <mergeCell ref="N10:N11"/>
    <mergeCell ref="O10:O11"/>
    <mergeCell ref="G10:G11"/>
    <mergeCell ref="B8:B11"/>
    <mergeCell ref="F10:F11"/>
    <mergeCell ref="K10:K11"/>
    <mergeCell ref="L10:L11"/>
    <mergeCell ref="H10:H11"/>
    <mergeCell ref="I10:I11"/>
  </mergeCells>
  <phoneticPr fontId="1" type="noConversion"/>
  <conditionalFormatting sqref="O14:O17">
    <cfRule type="cellIs" dxfId="0" priority="1" stopIfTrue="1" operator="greaterThan">
      <formula>1</formula>
    </cfRule>
  </conditionalFormatting>
  <pageMargins left="0.43" right="0.41" top="0.42" bottom="0.28000000000000003" header="0.21" footer="0.32"/>
  <pageSetup paperSize="9" orientation="portrait" horizontalDpi="4294967293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5"/>
  <dimension ref="A1:I30"/>
  <sheetViews>
    <sheetView topLeftCell="A25" workbookViewId="0">
      <selection activeCell="G12" sqref="G12"/>
    </sheetView>
  </sheetViews>
  <sheetFormatPr defaultRowHeight="13.2" x14ac:dyDescent="0.25"/>
  <cols>
    <col min="1" max="1" width="3.21875" customWidth="1"/>
    <col min="2" max="2" width="28.21875" customWidth="1"/>
    <col min="3" max="3" width="17.77734375" customWidth="1"/>
  </cols>
  <sheetData>
    <row r="1" spans="1:9" ht="74.25" customHeight="1" thickBot="1" x14ac:dyDescent="0.3">
      <c r="C1" s="341" t="s">
        <v>15</v>
      </c>
      <c r="D1" s="342"/>
      <c r="E1" s="342"/>
      <c r="F1" s="342"/>
      <c r="G1" s="342"/>
      <c r="H1" s="342"/>
    </row>
    <row r="2" spans="1:9" ht="13.95" customHeight="1" x14ac:dyDescent="0.25">
      <c r="B2" s="280" t="s">
        <v>112</v>
      </c>
      <c r="C2" s="333"/>
      <c r="D2" s="333"/>
      <c r="E2" s="333"/>
      <c r="F2" s="333"/>
      <c r="G2" s="333"/>
      <c r="H2" s="334"/>
    </row>
    <row r="3" spans="1:9" x14ac:dyDescent="0.25">
      <c r="B3" s="335"/>
      <c r="C3" s="336"/>
      <c r="D3" s="336"/>
      <c r="E3" s="336"/>
      <c r="F3" s="336"/>
      <c r="G3" s="336"/>
      <c r="H3" s="337"/>
    </row>
    <row r="4" spans="1:9" ht="13.8" thickBot="1" x14ac:dyDescent="0.3">
      <c r="B4" s="338"/>
      <c r="C4" s="339"/>
      <c r="D4" s="339"/>
      <c r="E4" s="339"/>
      <c r="F4" s="339"/>
      <c r="G4" s="339"/>
      <c r="H4" s="340"/>
    </row>
    <row r="5" spans="1:9" ht="13.95" customHeight="1" thickTop="1" x14ac:dyDescent="0.25">
      <c r="B5" s="321" t="s">
        <v>118</v>
      </c>
      <c r="C5" s="322"/>
      <c r="D5" s="322"/>
      <c r="E5" s="322"/>
      <c r="F5" s="322"/>
      <c r="G5" s="322"/>
      <c r="H5" s="323"/>
    </row>
    <row r="6" spans="1:9" x14ac:dyDescent="0.25">
      <c r="B6" s="324"/>
      <c r="C6" s="325"/>
      <c r="D6" s="325"/>
      <c r="E6" s="325"/>
      <c r="F6" s="325"/>
      <c r="G6" s="325"/>
      <c r="H6" s="326"/>
    </row>
    <row r="7" spans="1:9" x14ac:dyDescent="0.25">
      <c r="B7" s="327" t="s">
        <v>117</v>
      </c>
      <c r="C7" s="328"/>
      <c r="D7" s="328"/>
      <c r="E7" s="328"/>
      <c r="F7" s="328"/>
      <c r="G7" s="328"/>
      <c r="H7" s="329"/>
    </row>
    <row r="8" spans="1:9" x14ac:dyDescent="0.25">
      <c r="B8" s="327"/>
      <c r="C8" s="328"/>
      <c r="D8" s="328"/>
      <c r="E8" s="328"/>
      <c r="F8" s="328"/>
      <c r="G8" s="328"/>
      <c r="H8" s="329"/>
    </row>
    <row r="9" spans="1:9" ht="8.5500000000000007" customHeight="1" thickBot="1" x14ac:dyDescent="0.3">
      <c r="B9" s="330"/>
      <c r="C9" s="331"/>
      <c r="D9" s="331"/>
      <c r="E9" s="331"/>
      <c r="F9" s="331"/>
      <c r="G9" s="331"/>
      <c r="H9" s="332"/>
    </row>
    <row r="10" spans="1:9" ht="14.4" thickTop="1" thickBot="1" x14ac:dyDescent="0.3">
      <c r="B10" s="343" t="s">
        <v>16</v>
      </c>
      <c r="C10" s="343" t="s">
        <v>17</v>
      </c>
      <c r="D10" s="39" t="s">
        <v>18</v>
      </c>
      <c r="E10" s="347" t="s">
        <v>109</v>
      </c>
      <c r="F10" s="348"/>
      <c r="G10" s="348"/>
      <c r="H10" s="73"/>
    </row>
    <row r="11" spans="1:9" ht="19.95" customHeight="1" thickBot="1" x14ac:dyDescent="0.3">
      <c r="B11" s="344"/>
      <c r="C11" s="344"/>
      <c r="D11" s="14" t="s">
        <v>22</v>
      </c>
      <c r="E11" s="72" t="s">
        <v>110</v>
      </c>
      <c r="F11" s="72" t="s">
        <v>111</v>
      </c>
      <c r="G11" s="72" t="s">
        <v>108</v>
      </c>
      <c r="H11" s="74" t="s">
        <v>2</v>
      </c>
    </row>
    <row r="12" spans="1:9" ht="28.2" customHeight="1" x14ac:dyDescent="0.25">
      <c r="B12" s="75"/>
      <c r="C12" s="75"/>
      <c r="D12" s="76"/>
      <c r="E12" s="71"/>
      <c r="F12" s="71"/>
      <c r="G12" s="71"/>
      <c r="H12" s="41"/>
    </row>
    <row r="13" spans="1:9" ht="24" customHeight="1" x14ac:dyDescent="0.25">
      <c r="A13">
        <v>1</v>
      </c>
      <c r="B13" s="94" t="s">
        <v>183</v>
      </c>
      <c r="C13" s="95" t="s">
        <v>211</v>
      </c>
      <c r="D13" s="96"/>
      <c r="E13" s="97"/>
      <c r="F13" s="98"/>
      <c r="G13" s="98"/>
      <c r="H13" s="64">
        <v>1</v>
      </c>
      <c r="I13" t="s">
        <v>165</v>
      </c>
    </row>
    <row r="14" spans="1:9" ht="43.5" customHeight="1" x14ac:dyDescent="0.25">
      <c r="A14">
        <v>2</v>
      </c>
      <c r="B14" s="65" t="s">
        <v>184</v>
      </c>
      <c r="C14" s="51" t="s">
        <v>150</v>
      </c>
      <c r="D14" s="48"/>
      <c r="E14" s="23"/>
      <c r="F14" s="70"/>
      <c r="G14" s="70"/>
      <c r="H14" s="64">
        <v>2</v>
      </c>
      <c r="I14" t="s">
        <v>165</v>
      </c>
    </row>
    <row r="15" spans="1:9" ht="42" customHeight="1" x14ac:dyDescent="0.25">
      <c r="A15">
        <v>3</v>
      </c>
      <c r="B15" s="99" t="s">
        <v>185</v>
      </c>
      <c r="C15" s="110" t="s">
        <v>206</v>
      </c>
      <c r="D15" s="101"/>
      <c r="E15" s="97"/>
      <c r="F15" s="98"/>
      <c r="G15" s="98"/>
      <c r="H15" s="64">
        <v>3</v>
      </c>
      <c r="I15" t="s">
        <v>165</v>
      </c>
    </row>
    <row r="16" spans="1:9" ht="57.75" customHeight="1" x14ac:dyDescent="0.25">
      <c r="A16">
        <v>4</v>
      </c>
      <c r="B16" s="65" t="s">
        <v>186</v>
      </c>
      <c r="C16" s="53" t="s">
        <v>151</v>
      </c>
      <c r="D16" s="48"/>
      <c r="E16" s="23"/>
      <c r="F16" s="70"/>
      <c r="G16" s="70"/>
      <c r="H16" s="64">
        <v>4</v>
      </c>
      <c r="I16" t="s">
        <v>166</v>
      </c>
    </row>
    <row r="17" spans="1:9" ht="31.5" customHeight="1" x14ac:dyDescent="0.25">
      <c r="A17">
        <v>5</v>
      </c>
      <c r="B17" s="99" t="s">
        <v>189</v>
      </c>
      <c r="C17" s="100" t="s">
        <v>152</v>
      </c>
      <c r="D17" s="101"/>
      <c r="E17" s="97"/>
      <c r="F17" s="98"/>
      <c r="G17" s="98"/>
      <c r="H17" s="64">
        <v>5</v>
      </c>
      <c r="I17" t="s">
        <v>166</v>
      </c>
    </row>
    <row r="18" spans="1:9" ht="26.4" x14ac:dyDescent="0.25">
      <c r="A18">
        <v>6</v>
      </c>
      <c r="B18" s="65" t="s">
        <v>190</v>
      </c>
      <c r="C18" s="51" t="s">
        <v>153</v>
      </c>
      <c r="D18" s="48"/>
      <c r="E18" s="23"/>
      <c r="F18" s="70"/>
      <c r="G18" s="70"/>
      <c r="H18" s="64">
        <v>6</v>
      </c>
      <c r="I18" t="s">
        <v>166</v>
      </c>
    </row>
    <row r="19" spans="1:9" ht="33.75" customHeight="1" x14ac:dyDescent="0.25">
      <c r="A19">
        <v>7</v>
      </c>
      <c r="B19" s="99" t="s">
        <v>192</v>
      </c>
      <c r="C19" s="100" t="s">
        <v>154</v>
      </c>
      <c r="D19" s="102" t="s">
        <v>54</v>
      </c>
      <c r="E19" s="97"/>
      <c r="F19" s="98"/>
      <c r="G19" s="98"/>
      <c r="H19" s="64">
        <v>7</v>
      </c>
      <c r="I19" t="s">
        <v>166</v>
      </c>
    </row>
    <row r="20" spans="1:9" ht="29.25" customHeight="1" x14ac:dyDescent="0.25">
      <c r="A20">
        <v>8</v>
      </c>
      <c r="B20" s="65" t="s">
        <v>174</v>
      </c>
      <c r="C20" s="51" t="s">
        <v>155</v>
      </c>
      <c r="D20" s="48"/>
      <c r="E20" s="23"/>
      <c r="F20" s="70"/>
      <c r="G20" s="70"/>
      <c r="H20" s="64">
        <v>8</v>
      </c>
      <c r="I20" t="s">
        <v>166</v>
      </c>
    </row>
    <row r="21" spans="1:9" ht="37.5" customHeight="1" x14ac:dyDescent="0.25">
      <c r="A21">
        <v>9</v>
      </c>
      <c r="B21" s="99" t="s">
        <v>194</v>
      </c>
      <c r="C21" s="100" t="s">
        <v>156</v>
      </c>
      <c r="D21" s="101"/>
      <c r="E21" s="97"/>
      <c r="F21" s="98"/>
      <c r="G21" s="98"/>
      <c r="H21" s="64">
        <v>9</v>
      </c>
      <c r="I21" t="s">
        <v>166</v>
      </c>
    </row>
    <row r="22" spans="1:9" ht="52.8" x14ac:dyDescent="0.25">
      <c r="A22">
        <v>10</v>
      </c>
      <c r="B22" s="65" t="s">
        <v>195</v>
      </c>
      <c r="C22" s="51" t="s">
        <v>157</v>
      </c>
      <c r="D22" s="48"/>
      <c r="E22" s="23"/>
      <c r="F22" s="70"/>
      <c r="G22" s="70"/>
      <c r="H22" s="64">
        <v>10</v>
      </c>
      <c r="I22" t="s">
        <v>166</v>
      </c>
    </row>
    <row r="23" spans="1:9" ht="24" customHeight="1" x14ac:dyDescent="0.25">
      <c r="A23">
        <v>11</v>
      </c>
      <c r="B23" s="99" t="s">
        <v>176</v>
      </c>
      <c r="C23" s="100" t="s">
        <v>158</v>
      </c>
      <c r="D23" s="101"/>
      <c r="E23" s="97"/>
      <c r="F23" s="98"/>
      <c r="G23" s="98"/>
      <c r="H23" s="64">
        <v>11</v>
      </c>
      <c r="I23" t="s">
        <v>166</v>
      </c>
    </row>
    <row r="24" spans="1:9" ht="32.25" customHeight="1" x14ac:dyDescent="0.25">
      <c r="A24">
        <v>12</v>
      </c>
      <c r="B24" s="65" t="s">
        <v>197</v>
      </c>
      <c r="C24" s="51" t="s">
        <v>159</v>
      </c>
      <c r="D24" s="48"/>
      <c r="E24" s="23"/>
      <c r="F24" s="70"/>
      <c r="G24" s="70"/>
      <c r="H24" s="64">
        <v>12</v>
      </c>
      <c r="I24" t="s">
        <v>166</v>
      </c>
    </row>
    <row r="25" spans="1:9" ht="30.75" customHeight="1" x14ac:dyDescent="0.25">
      <c r="A25">
        <v>13</v>
      </c>
      <c r="B25" s="99" t="s">
        <v>198</v>
      </c>
      <c r="C25" s="100" t="s">
        <v>160</v>
      </c>
      <c r="D25" s="101"/>
      <c r="E25" s="97"/>
      <c r="F25" s="98"/>
      <c r="G25" s="98"/>
      <c r="H25" s="64">
        <v>13</v>
      </c>
      <c r="I25" t="s">
        <v>166</v>
      </c>
    </row>
    <row r="26" spans="1:9" ht="30.75" customHeight="1" x14ac:dyDescent="0.25">
      <c r="A26">
        <v>14</v>
      </c>
      <c r="B26" s="65" t="s">
        <v>200</v>
      </c>
      <c r="C26" s="51" t="s">
        <v>161</v>
      </c>
      <c r="D26" s="48"/>
      <c r="E26" s="23"/>
      <c r="F26" s="70"/>
      <c r="G26" s="70"/>
      <c r="H26" s="64">
        <v>14</v>
      </c>
      <c r="I26" t="s">
        <v>166</v>
      </c>
    </row>
    <row r="27" spans="1:9" ht="24" customHeight="1" x14ac:dyDescent="0.25">
      <c r="A27">
        <v>15</v>
      </c>
      <c r="B27" s="103" t="s">
        <v>178</v>
      </c>
      <c r="C27" s="104" t="s">
        <v>162</v>
      </c>
      <c r="D27" s="104"/>
      <c r="E27" s="105"/>
      <c r="F27" s="97"/>
      <c r="G27" s="97"/>
      <c r="H27" s="64">
        <v>15</v>
      </c>
      <c r="I27" t="s">
        <v>166</v>
      </c>
    </row>
    <row r="28" spans="1:9" ht="27.75" customHeight="1" x14ac:dyDescent="0.25">
      <c r="A28">
        <v>16</v>
      </c>
      <c r="B28" s="66" t="s">
        <v>179</v>
      </c>
      <c r="C28" s="57" t="s">
        <v>163</v>
      </c>
      <c r="D28" s="57"/>
      <c r="E28" s="55"/>
      <c r="F28" s="23"/>
      <c r="G28" s="23"/>
      <c r="H28" s="64">
        <v>16</v>
      </c>
      <c r="I28" t="s">
        <v>166</v>
      </c>
    </row>
    <row r="29" spans="1:9" ht="30" customHeight="1" thickBot="1" x14ac:dyDescent="0.3">
      <c r="A29">
        <v>17</v>
      </c>
      <c r="B29" s="106" t="s">
        <v>181</v>
      </c>
      <c r="C29" s="107" t="s">
        <v>164</v>
      </c>
      <c r="D29" s="107"/>
      <c r="E29" s="108"/>
      <c r="F29" s="109"/>
      <c r="G29" s="109"/>
      <c r="H29" s="68">
        <v>17</v>
      </c>
      <c r="I29" t="s">
        <v>166</v>
      </c>
    </row>
    <row r="30" spans="1:9" ht="15.6" x14ac:dyDescent="0.25">
      <c r="B30" s="78" t="s">
        <v>113</v>
      </c>
      <c r="C30" s="78"/>
      <c r="D30" s="78"/>
      <c r="E30" s="78"/>
    </row>
  </sheetData>
  <mergeCells count="7">
    <mergeCell ref="C1:H1"/>
    <mergeCell ref="B2:H4"/>
    <mergeCell ref="B5:H6"/>
    <mergeCell ref="B7:H9"/>
    <mergeCell ref="B10:B11"/>
    <mergeCell ref="C10:C11"/>
    <mergeCell ref="E10:G10"/>
  </mergeCells>
  <pageMargins left="0" right="0" top="0" bottom="0" header="0" footer="0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B1:F74"/>
  <sheetViews>
    <sheetView topLeftCell="A4" workbookViewId="0">
      <selection activeCell="I15" sqref="I15"/>
    </sheetView>
  </sheetViews>
  <sheetFormatPr defaultRowHeight="13.2" x14ac:dyDescent="0.25"/>
  <cols>
    <col min="1" max="1" width="9.5546875" customWidth="1"/>
    <col min="2" max="2" width="28.21875" customWidth="1"/>
    <col min="3" max="3" width="26.77734375" customWidth="1"/>
  </cols>
  <sheetData>
    <row r="1" spans="2:6" ht="79.95" customHeight="1" thickBot="1" x14ac:dyDescent="0.3">
      <c r="C1" s="341" t="s">
        <v>15</v>
      </c>
      <c r="D1" s="342"/>
      <c r="E1" s="342"/>
      <c r="F1" s="342"/>
    </row>
    <row r="2" spans="2:6" ht="13.95" customHeight="1" x14ac:dyDescent="0.25">
      <c r="B2" s="280" t="s">
        <v>27</v>
      </c>
      <c r="C2" s="333"/>
      <c r="D2" s="333"/>
      <c r="E2" s="333"/>
      <c r="F2" s="334"/>
    </row>
    <row r="3" spans="2:6" x14ac:dyDescent="0.25">
      <c r="B3" s="335"/>
      <c r="C3" s="336"/>
      <c r="D3" s="336"/>
      <c r="E3" s="336"/>
      <c r="F3" s="337"/>
    </row>
    <row r="4" spans="2:6" ht="13.8" thickBot="1" x14ac:dyDescent="0.3">
      <c r="B4" s="338"/>
      <c r="C4" s="339"/>
      <c r="D4" s="339"/>
      <c r="E4" s="339"/>
      <c r="F4" s="340"/>
    </row>
    <row r="5" spans="2:6" ht="13.8" thickBot="1" x14ac:dyDescent="0.3">
      <c r="B5" s="49"/>
      <c r="C5" s="49"/>
      <c r="D5" s="49"/>
      <c r="E5" s="49"/>
      <c r="F5" s="49"/>
    </row>
    <row r="6" spans="2:6" ht="13.95" customHeight="1" thickTop="1" x14ac:dyDescent="0.25">
      <c r="B6" s="321" t="s">
        <v>118</v>
      </c>
      <c r="C6" s="322"/>
      <c r="D6" s="322"/>
      <c r="E6" s="322"/>
      <c r="F6" s="323"/>
    </row>
    <row r="7" spans="2:6" x14ac:dyDescent="0.25">
      <c r="B7" s="324"/>
      <c r="C7" s="325"/>
      <c r="D7" s="325"/>
      <c r="E7" s="325"/>
      <c r="F7" s="326"/>
    </row>
    <row r="8" spans="2:6" x14ac:dyDescent="0.25">
      <c r="B8" s="327" t="s">
        <v>117</v>
      </c>
      <c r="C8" s="328"/>
      <c r="D8" s="328"/>
      <c r="E8" s="328"/>
      <c r="F8" s="329"/>
    </row>
    <row r="9" spans="2:6" x14ac:dyDescent="0.25">
      <c r="B9" s="327"/>
      <c r="C9" s="328"/>
      <c r="D9" s="328"/>
      <c r="E9" s="328"/>
      <c r="F9" s="329"/>
    </row>
    <row r="10" spans="2:6" ht="8.5500000000000007" customHeight="1" thickBot="1" x14ac:dyDescent="0.3">
      <c r="B10" s="330"/>
      <c r="C10" s="331"/>
      <c r="D10" s="331"/>
      <c r="E10" s="331"/>
      <c r="F10" s="332"/>
    </row>
    <row r="11" spans="2:6" ht="14.4" thickTop="1" thickBot="1" x14ac:dyDescent="0.3"/>
    <row r="12" spans="2:6" ht="13.8" thickBot="1" x14ac:dyDescent="0.3">
      <c r="B12" s="343" t="s">
        <v>16</v>
      </c>
      <c r="C12" s="343" t="s">
        <v>17</v>
      </c>
      <c r="D12" s="39" t="s">
        <v>18</v>
      </c>
      <c r="E12" s="345" t="s">
        <v>19</v>
      </c>
      <c r="F12" s="346"/>
    </row>
    <row r="13" spans="2:6" ht="19.95" customHeight="1" thickBot="1" x14ac:dyDescent="0.3">
      <c r="B13" s="344"/>
      <c r="C13" s="344"/>
      <c r="D13" s="14" t="s">
        <v>22</v>
      </c>
      <c r="E13" s="15" t="s">
        <v>20</v>
      </c>
      <c r="F13" s="40" t="s">
        <v>2</v>
      </c>
    </row>
    <row r="14" spans="2:6" ht="15.6" customHeight="1" thickBot="1" x14ac:dyDescent="0.3">
      <c r="B14" s="20"/>
      <c r="C14" s="20"/>
      <c r="D14" s="21"/>
      <c r="E14" s="22"/>
      <c r="F14" s="41"/>
    </row>
    <row r="15" spans="2:6" ht="28.2" customHeight="1" x14ac:dyDescent="0.25">
      <c r="B15" s="58" t="s">
        <v>21</v>
      </c>
      <c r="C15" s="59" t="s">
        <v>214</v>
      </c>
      <c r="D15" s="60"/>
      <c r="E15" s="61"/>
      <c r="F15" s="62">
        <v>1</v>
      </c>
    </row>
    <row r="16" spans="2:6" ht="28.2" customHeight="1" x14ac:dyDescent="0.25">
      <c r="B16" s="63" t="s">
        <v>21</v>
      </c>
      <c r="C16" s="51" t="s">
        <v>25</v>
      </c>
      <c r="D16" s="48"/>
      <c r="E16" s="23"/>
      <c r="F16" s="64">
        <v>2</v>
      </c>
    </row>
    <row r="17" spans="2:6" ht="28.2" customHeight="1" x14ac:dyDescent="0.25">
      <c r="B17" s="63" t="s">
        <v>21</v>
      </c>
      <c r="C17" s="52" t="s">
        <v>215</v>
      </c>
      <c r="D17" s="50"/>
      <c r="E17" s="23"/>
      <c r="F17" s="64">
        <v>3</v>
      </c>
    </row>
    <row r="18" spans="2:6" ht="28.2" customHeight="1" x14ac:dyDescent="0.25">
      <c r="B18" s="65" t="s">
        <v>31</v>
      </c>
      <c r="C18" s="51" t="s">
        <v>26</v>
      </c>
      <c r="D18" s="48"/>
      <c r="E18" s="23"/>
      <c r="F18" s="64">
        <v>4</v>
      </c>
    </row>
    <row r="19" spans="2:6" ht="28.2" customHeight="1" x14ac:dyDescent="0.25">
      <c r="B19" s="65" t="s">
        <v>30</v>
      </c>
      <c r="C19" s="51" t="s">
        <v>28</v>
      </c>
      <c r="D19" s="48"/>
      <c r="E19" s="23"/>
      <c r="F19" s="64">
        <v>5</v>
      </c>
    </row>
    <row r="20" spans="2:6" ht="28.2" customHeight="1" x14ac:dyDescent="0.25">
      <c r="B20" s="65" t="s">
        <v>30</v>
      </c>
      <c r="C20" s="51" t="s">
        <v>29</v>
      </c>
      <c r="D20" s="48"/>
      <c r="E20" s="23"/>
      <c r="F20" s="64">
        <v>6</v>
      </c>
    </row>
    <row r="21" spans="2:6" ht="28.2" customHeight="1" x14ac:dyDescent="0.25">
      <c r="B21" s="65" t="s">
        <v>213</v>
      </c>
      <c r="C21" s="51" t="s">
        <v>32</v>
      </c>
      <c r="D21" s="48"/>
      <c r="E21" s="23"/>
      <c r="F21" s="64">
        <v>7</v>
      </c>
    </row>
    <row r="22" spans="2:6" ht="28.2" customHeight="1" x14ac:dyDescent="0.25">
      <c r="B22" s="65" t="s">
        <v>213</v>
      </c>
      <c r="C22" s="51" t="s">
        <v>33</v>
      </c>
      <c r="D22" s="48"/>
      <c r="E22" s="23"/>
      <c r="F22" s="64">
        <v>8</v>
      </c>
    </row>
    <row r="23" spans="2:6" ht="28.2" customHeight="1" x14ac:dyDescent="0.25">
      <c r="B23" s="65" t="s">
        <v>34</v>
      </c>
      <c r="C23" s="53" t="s">
        <v>205</v>
      </c>
      <c r="D23" s="48"/>
      <c r="E23" s="23"/>
      <c r="F23" s="64">
        <v>9</v>
      </c>
    </row>
    <row r="24" spans="2:6" ht="28.2" customHeight="1" x14ac:dyDescent="0.25">
      <c r="B24" s="65" t="s">
        <v>34</v>
      </c>
      <c r="C24" s="53" t="s">
        <v>208</v>
      </c>
      <c r="D24" s="48"/>
      <c r="E24" s="23"/>
      <c r="F24" s="64">
        <v>10</v>
      </c>
    </row>
    <row r="25" spans="2:6" ht="28.2" customHeight="1" x14ac:dyDescent="0.25">
      <c r="B25" s="65" t="s">
        <v>35</v>
      </c>
      <c r="C25" s="51" t="s">
        <v>36</v>
      </c>
      <c r="D25" s="48"/>
      <c r="E25" s="23"/>
      <c r="F25" s="64">
        <v>11</v>
      </c>
    </row>
    <row r="26" spans="2:6" ht="28.2" customHeight="1" x14ac:dyDescent="0.25">
      <c r="B26" s="65" t="s">
        <v>35</v>
      </c>
      <c r="C26" s="53" t="s">
        <v>37</v>
      </c>
      <c r="D26" s="48"/>
      <c r="E26" s="23"/>
      <c r="F26" s="64">
        <v>12</v>
      </c>
    </row>
    <row r="27" spans="2:6" ht="28.2" customHeight="1" x14ac:dyDescent="0.25">
      <c r="B27" s="65" t="s">
        <v>38</v>
      </c>
      <c r="C27" s="51" t="s">
        <v>39</v>
      </c>
      <c r="D27" s="48"/>
      <c r="E27" s="23"/>
      <c r="F27" s="64">
        <v>13</v>
      </c>
    </row>
    <row r="28" spans="2:6" ht="28.2" customHeight="1" x14ac:dyDescent="0.25">
      <c r="B28" s="65" t="s">
        <v>38</v>
      </c>
      <c r="C28" s="51" t="s">
        <v>40</v>
      </c>
      <c r="D28" s="48"/>
      <c r="E28" s="23"/>
      <c r="F28" s="64">
        <v>14</v>
      </c>
    </row>
    <row r="29" spans="2:6" ht="28.2" customHeight="1" x14ac:dyDescent="0.25">
      <c r="B29" s="65" t="s">
        <v>41</v>
      </c>
      <c r="C29" s="51" t="s">
        <v>42</v>
      </c>
      <c r="D29" s="48"/>
      <c r="E29" s="23"/>
      <c r="F29" s="64">
        <v>15</v>
      </c>
    </row>
    <row r="30" spans="2:6" ht="28.2" customHeight="1" x14ac:dyDescent="0.25">
      <c r="B30" s="65" t="s">
        <v>41</v>
      </c>
      <c r="C30" s="51" t="s">
        <v>43</v>
      </c>
      <c r="D30" s="48"/>
      <c r="E30" s="23"/>
      <c r="F30" s="64">
        <v>16</v>
      </c>
    </row>
    <row r="31" spans="2:6" ht="28.2" customHeight="1" x14ac:dyDescent="0.25">
      <c r="B31" s="65" t="s">
        <v>44</v>
      </c>
      <c r="C31" s="51" t="s">
        <v>45</v>
      </c>
      <c r="D31" s="48"/>
      <c r="E31" s="23"/>
      <c r="F31" s="64">
        <v>17</v>
      </c>
    </row>
    <row r="32" spans="2:6" ht="28.2" customHeight="1" x14ac:dyDescent="0.25">
      <c r="B32" s="65" t="s">
        <v>44</v>
      </c>
      <c r="C32" s="51" t="s">
        <v>46</v>
      </c>
      <c r="D32" s="48"/>
      <c r="E32" s="23"/>
      <c r="F32" s="64">
        <v>18</v>
      </c>
    </row>
    <row r="33" spans="2:6" ht="28.2" customHeight="1" x14ac:dyDescent="0.25">
      <c r="B33" s="65" t="s">
        <v>47</v>
      </c>
      <c r="C33" s="51" t="s">
        <v>48</v>
      </c>
      <c r="D33" s="48"/>
      <c r="E33" s="23"/>
      <c r="F33" s="64">
        <v>19</v>
      </c>
    </row>
    <row r="34" spans="2:6" ht="28.2" customHeight="1" x14ac:dyDescent="0.25">
      <c r="B34" s="65" t="s">
        <v>47</v>
      </c>
      <c r="C34" s="51" t="s">
        <v>49</v>
      </c>
      <c r="D34" s="48"/>
      <c r="E34" s="23"/>
      <c r="F34" s="64">
        <v>20</v>
      </c>
    </row>
    <row r="35" spans="2:6" ht="28.2" customHeight="1" x14ac:dyDescent="0.25">
      <c r="B35" s="65" t="s">
        <v>50</v>
      </c>
      <c r="C35" s="51" t="s">
        <v>51</v>
      </c>
      <c r="D35" s="48"/>
      <c r="E35" s="23"/>
      <c r="F35" s="64">
        <v>21</v>
      </c>
    </row>
    <row r="36" spans="2:6" ht="28.2" customHeight="1" x14ac:dyDescent="0.25">
      <c r="B36" s="65" t="s">
        <v>50</v>
      </c>
      <c r="C36" s="51" t="s">
        <v>52</v>
      </c>
      <c r="D36" s="48"/>
      <c r="E36" s="23"/>
      <c r="F36" s="64">
        <v>22</v>
      </c>
    </row>
    <row r="37" spans="2:6" ht="28.2" customHeight="1" x14ac:dyDescent="0.25">
      <c r="B37" s="65" t="s">
        <v>50</v>
      </c>
      <c r="C37" s="51" t="s">
        <v>53</v>
      </c>
      <c r="D37" s="48"/>
      <c r="E37" s="23"/>
      <c r="F37" s="64">
        <v>23</v>
      </c>
    </row>
    <row r="38" spans="2:6" ht="28.2" customHeight="1" x14ac:dyDescent="0.25">
      <c r="B38" s="65" t="s">
        <v>55</v>
      </c>
      <c r="C38" s="51" t="s">
        <v>56</v>
      </c>
      <c r="D38" s="48"/>
      <c r="E38" s="23"/>
      <c r="F38" s="64">
        <v>24</v>
      </c>
    </row>
    <row r="39" spans="2:6" ht="28.2" customHeight="1" x14ac:dyDescent="0.25">
      <c r="B39" s="65" t="s">
        <v>57</v>
      </c>
      <c r="C39" s="51" t="s">
        <v>58</v>
      </c>
      <c r="D39" s="54" t="s">
        <v>54</v>
      </c>
      <c r="E39" s="23"/>
      <c r="F39" s="64">
        <v>25</v>
      </c>
    </row>
    <row r="40" spans="2:6" ht="28.2" customHeight="1" x14ac:dyDescent="0.25">
      <c r="B40" s="65" t="s">
        <v>57</v>
      </c>
      <c r="C40" s="51" t="s">
        <v>59</v>
      </c>
      <c r="D40" s="54" t="s">
        <v>54</v>
      </c>
      <c r="E40" s="23"/>
      <c r="F40" s="64">
        <v>26</v>
      </c>
    </row>
    <row r="41" spans="2:6" ht="28.2" customHeight="1" x14ac:dyDescent="0.25">
      <c r="B41" s="65" t="s">
        <v>60</v>
      </c>
      <c r="C41" s="51" t="s">
        <v>61</v>
      </c>
      <c r="D41" s="48"/>
      <c r="E41" s="23"/>
      <c r="F41" s="64">
        <v>27</v>
      </c>
    </row>
    <row r="42" spans="2:6" ht="28.2" customHeight="1" x14ac:dyDescent="0.25">
      <c r="B42" s="65" t="s">
        <v>62</v>
      </c>
      <c r="C42" s="51" t="s">
        <v>63</v>
      </c>
      <c r="D42" s="48"/>
      <c r="E42" s="23"/>
      <c r="F42" s="64">
        <v>28</v>
      </c>
    </row>
    <row r="43" spans="2:6" ht="28.2" customHeight="1" x14ac:dyDescent="0.25">
      <c r="B43" s="65" t="s">
        <v>62</v>
      </c>
      <c r="C43" s="51" t="s">
        <v>64</v>
      </c>
      <c r="D43" s="48"/>
      <c r="E43" s="23"/>
      <c r="F43" s="64">
        <v>29</v>
      </c>
    </row>
    <row r="44" spans="2:6" ht="28.2" customHeight="1" x14ac:dyDescent="0.25">
      <c r="B44" s="65" t="s">
        <v>65</v>
      </c>
      <c r="C44" s="51" t="s">
        <v>66</v>
      </c>
      <c r="D44" s="48"/>
      <c r="E44" s="23"/>
      <c r="F44" s="64">
        <v>30</v>
      </c>
    </row>
    <row r="45" spans="2:6" ht="28.2" customHeight="1" x14ac:dyDescent="0.25">
      <c r="B45" s="65" t="s">
        <v>65</v>
      </c>
      <c r="C45" s="51" t="s">
        <v>67</v>
      </c>
      <c r="D45" s="48"/>
      <c r="E45" s="23"/>
      <c r="F45" s="64">
        <v>31</v>
      </c>
    </row>
    <row r="46" spans="2:6" ht="28.2" customHeight="1" x14ac:dyDescent="0.25">
      <c r="B46" s="65" t="s">
        <v>65</v>
      </c>
      <c r="C46" s="51" t="s">
        <v>68</v>
      </c>
      <c r="D46" s="48"/>
      <c r="E46" s="23"/>
      <c r="F46" s="64">
        <v>32</v>
      </c>
    </row>
    <row r="47" spans="2:6" ht="28.2" customHeight="1" x14ac:dyDescent="0.25">
      <c r="B47" s="65" t="s">
        <v>69</v>
      </c>
      <c r="C47" s="51" t="s">
        <v>70</v>
      </c>
      <c r="D47" s="48"/>
      <c r="E47" s="23"/>
      <c r="F47" s="64">
        <v>33</v>
      </c>
    </row>
    <row r="48" spans="2:6" ht="28.2" customHeight="1" x14ac:dyDescent="0.25">
      <c r="B48" s="65" t="s">
        <v>71</v>
      </c>
      <c r="C48" s="51" t="s">
        <v>72</v>
      </c>
      <c r="D48" s="48"/>
      <c r="E48" s="23"/>
      <c r="F48" s="64">
        <v>34</v>
      </c>
    </row>
    <row r="49" spans="2:6" ht="28.2" customHeight="1" x14ac:dyDescent="0.25">
      <c r="B49" s="65" t="s">
        <v>71</v>
      </c>
      <c r="C49" s="51" t="s">
        <v>73</v>
      </c>
      <c r="D49" s="48"/>
      <c r="E49" s="23"/>
      <c r="F49" s="64">
        <v>35</v>
      </c>
    </row>
    <row r="50" spans="2:6" ht="28.2" customHeight="1" x14ac:dyDescent="0.25">
      <c r="B50" s="65" t="s">
        <v>74</v>
      </c>
      <c r="C50" s="51" t="s">
        <v>75</v>
      </c>
      <c r="D50" s="48"/>
      <c r="E50" s="23"/>
      <c r="F50" s="64">
        <v>36</v>
      </c>
    </row>
    <row r="51" spans="2:6" ht="28.2" customHeight="1" x14ac:dyDescent="0.25">
      <c r="B51" s="65" t="s">
        <v>74</v>
      </c>
      <c r="C51" s="51" t="s">
        <v>76</v>
      </c>
      <c r="D51" s="48"/>
      <c r="E51" s="23"/>
      <c r="F51" s="64">
        <v>37</v>
      </c>
    </row>
    <row r="52" spans="2:6" ht="28.2" customHeight="1" x14ac:dyDescent="0.25">
      <c r="B52" s="65" t="s">
        <v>77</v>
      </c>
      <c r="C52" s="51" t="s">
        <v>78</v>
      </c>
      <c r="D52" s="48"/>
      <c r="E52" s="23"/>
      <c r="F52" s="64">
        <v>38</v>
      </c>
    </row>
    <row r="53" spans="2:6" ht="28.2" customHeight="1" x14ac:dyDescent="0.25">
      <c r="B53" s="65" t="s">
        <v>79</v>
      </c>
      <c r="C53" s="51" t="s">
        <v>80</v>
      </c>
      <c r="D53" s="48"/>
      <c r="E53" s="23"/>
      <c r="F53" s="64">
        <v>39</v>
      </c>
    </row>
    <row r="54" spans="2:6" ht="28.2" customHeight="1" x14ac:dyDescent="0.25">
      <c r="B54" s="65" t="s">
        <v>79</v>
      </c>
      <c r="C54" s="51" t="s">
        <v>81</v>
      </c>
      <c r="D54" s="48"/>
      <c r="E54" s="23"/>
      <c r="F54" s="64">
        <v>40</v>
      </c>
    </row>
    <row r="55" spans="2:6" ht="28.2" customHeight="1" x14ac:dyDescent="0.25">
      <c r="B55" s="65" t="s">
        <v>82</v>
      </c>
      <c r="C55" s="51" t="s">
        <v>83</v>
      </c>
      <c r="D55" s="48"/>
      <c r="E55" s="23"/>
      <c r="F55" s="64">
        <v>41</v>
      </c>
    </row>
    <row r="56" spans="2:6" ht="28.2" customHeight="1" x14ac:dyDescent="0.25">
      <c r="B56" s="65" t="s">
        <v>84</v>
      </c>
      <c r="C56" s="51" t="s">
        <v>85</v>
      </c>
      <c r="D56" s="48"/>
      <c r="E56" s="23"/>
      <c r="F56" s="64">
        <v>42</v>
      </c>
    </row>
    <row r="57" spans="2:6" ht="28.2" customHeight="1" x14ac:dyDescent="0.25">
      <c r="B57" s="65" t="s">
        <v>86</v>
      </c>
      <c r="C57" s="51" t="s">
        <v>87</v>
      </c>
      <c r="D57" s="48"/>
      <c r="E57" s="23"/>
      <c r="F57" s="64">
        <v>43</v>
      </c>
    </row>
    <row r="58" spans="2:6" ht="28.2" customHeight="1" x14ac:dyDescent="0.25">
      <c r="B58" s="65" t="s">
        <v>88</v>
      </c>
      <c r="C58" s="51" t="s">
        <v>107</v>
      </c>
      <c r="D58" s="48"/>
      <c r="E58" s="23"/>
      <c r="F58" s="64">
        <v>44</v>
      </c>
    </row>
    <row r="59" spans="2:6" ht="28.2" customHeight="1" x14ac:dyDescent="0.25">
      <c r="B59" s="65" t="s">
        <v>88</v>
      </c>
      <c r="C59" s="51" t="s">
        <v>89</v>
      </c>
      <c r="D59" s="48"/>
      <c r="E59" s="23"/>
      <c r="F59" s="64">
        <v>45</v>
      </c>
    </row>
    <row r="60" spans="2:6" ht="28.2" customHeight="1" x14ac:dyDescent="0.25">
      <c r="B60" s="65" t="s">
        <v>90</v>
      </c>
      <c r="C60" s="51" t="s">
        <v>91</v>
      </c>
      <c r="D60" s="48"/>
      <c r="E60" s="23"/>
      <c r="F60" s="64">
        <v>46</v>
      </c>
    </row>
    <row r="61" spans="2:6" ht="28.2" customHeight="1" x14ac:dyDescent="0.25">
      <c r="B61" s="66" t="s">
        <v>90</v>
      </c>
      <c r="C61" s="56" t="s">
        <v>92</v>
      </c>
      <c r="D61" s="56"/>
      <c r="E61" s="55"/>
      <c r="F61" s="64">
        <v>47</v>
      </c>
    </row>
    <row r="62" spans="2:6" ht="28.2" customHeight="1" x14ac:dyDescent="0.25">
      <c r="B62" s="66" t="s">
        <v>93</v>
      </c>
      <c r="C62" s="57" t="s">
        <v>94</v>
      </c>
      <c r="D62" s="57"/>
      <c r="E62" s="55"/>
      <c r="F62" s="64">
        <v>48</v>
      </c>
    </row>
    <row r="63" spans="2:6" ht="28.2" customHeight="1" x14ac:dyDescent="0.25">
      <c r="B63" s="66" t="s">
        <v>93</v>
      </c>
      <c r="C63" s="57" t="s">
        <v>95</v>
      </c>
      <c r="D63" s="57"/>
      <c r="E63" s="55"/>
      <c r="F63" s="64">
        <v>49</v>
      </c>
    </row>
    <row r="64" spans="2:6" ht="28.2" customHeight="1" x14ac:dyDescent="0.25">
      <c r="B64" s="66" t="s">
        <v>96</v>
      </c>
      <c r="C64" s="57" t="s">
        <v>97</v>
      </c>
      <c r="D64" s="57"/>
      <c r="E64" s="55"/>
      <c r="F64" s="64">
        <v>50</v>
      </c>
    </row>
    <row r="65" spans="2:6" ht="28.2" customHeight="1" x14ac:dyDescent="0.25">
      <c r="B65" s="66" t="s">
        <v>96</v>
      </c>
      <c r="C65" s="56" t="s">
        <v>98</v>
      </c>
      <c r="D65" s="56"/>
      <c r="E65" s="55"/>
      <c r="F65" s="64">
        <v>51</v>
      </c>
    </row>
    <row r="66" spans="2:6" ht="28.2" customHeight="1" x14ac:dyDescent="0.25">
      <c r="B66" s="66" t="s">
        <v>99</v>
      </c>
      <c r="C66" s="57" t="s">
        <v>100</v>
      </c>
      <c r="D66" s="57"/>
      <c r="E66" s="55"/>
      <c r="F66" s="64">
        <v>52</v>
      </c>
    </row>
    <row r="67" spans="2:6" ht="28.2" customHeight="1" x14ac:dyDescent="0.25">
      <c r="B67" s="66" t="s">
        <v>101</v>
      </c>
      <c r="C67" s="57" t="s">
        <v>102</v>
      </c>
      <c r="D67" s="57"/>
      <c r="E67" s="55"/>
      <c r="F67" s="64">
        <v>53</v>
      </c>
    </row>
    <row r="68" spans="2:6" ht="28.2" customHeight="1" x14ac:dyDescent="0.25">
      <c r="B68" s="66" t="s">
        <v>101</v>
      </c>
      <c r="C68" s="57" t="s">
        <v>103</v>
      </c>
      <c r="D68" s="57"/>
      <c r="E68" s="55"/>
      <c r="F68" s="64">
        <v>54</v>
      </c>
    </row>
    <row r="69" spans="2:6" ht="28.2" customHeight="1" x14ac:dyDescent="0.25">
      <c r="B69" s="66" t="s">
        <v>104</v>
      </c>
      <c r="C69" s="57" t="s">
        <v>105</v>
      </c>
      <c r="D69" s="57"/>
      <c r="E69" s="55"/>
      <c r="F69" s="64">
        <v>55</v>
      </c>
    </row>
    <row r="70" spans="2:6" ht="28.2" customHeight="1" x14ac:dyDescent="0.25">
      <c r="B70" s="65" t="s">
        <v>104</v>
      </c>
      <c r="C70" s="56" t="s">
        <v>106</v>
      </c>
      <c r="D70" s="56"/>
      <c r="E70" s="23"/>
      <c r="F70" s="64">
        <v>56</v>
      </c>
    </row>
    <row r="71" spans="2:6" ht="28.2" customHeight="1" x14ac:dyDescent="0.25">
      <c r="B71" s="111" t="s">
        <v>115</v>
      </c>
      <c r="C71" s="89" t="s">
        <v>116</v>
      </c>
      <c r="D71" s="87"/>
      <c r="E71" s="8"/>
      <c r="F71" s="112">
        <v>57</v>
      </c>
    </row>
    <row r="72" spans="2:6" ht="27" thickBot="1" x14ac:dyDescent="0.3">
      <c r="B72" s="77" t="s">
        <v>210</v>
      </c>
      <c r="C72" s="67" t="s">
        <v>209</v>
      </c>
      <c r="D72" s="67"/>
      <c r="E72" s="11"/>
      <c r="F72" s="68">
        <v>58</v>
      </c>
    </row>
    <row r="74" spans="2:6" x14ac:dyDescent="0.25">
      <c r="B74" s="16"/>
    </row>
  </sheetData>
  <autoFilter ref="B14:E14" xr:uid="{00000000-0009-0000-0000-000001000000}">
    <sortState xmlns:xlrd2="http://schemas.microsoft.com/office/spreadsheetml/2017/richdata2" ref="B15:E72">
      <sortCondition descending="1" ref="E17"/>
    </sortState>
  </autoFilter>
  <mergeCells count="7">
    <mergeCell ref="B6:F7"/>
    <mergeCell ref="B8:F10"/>
    <mergeCell ref="B2:F4"/>
    <mergeCell ref="C1:F1"/>
    <mergeCell ref="B12:B13"/>
    <mergeCell ref="C12:C13"/>
    <mergeCell ref="E12:F12"/>
  </mergeCells>
  <phoneticPr fontId="1" type="noConversion"/>
  <pageMargins left="0" right="0" top="0" bottom="0" header="0" footer="0"/>
  <pageSetup paperSize="9" orientation="portrait" horizontalDpi="1200" verticalDpi="12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I47"/>
  <sheetViews>
    <sheetView topLeftCell="A4" zoomScaleNormal="100" workbookViewId="0">
      <selection activeCell="C20" sqref="C20"/>
    </sheetView>
  </sheetViews>
  <sheetFormatPr defaultColWidth="8.77734375" defaultRowHeight="13.2" x14ac:dyDescent="0.25"/>
  <cols>
    <col min="1" max="1" width="2.77734375" customWidth="1"/>
    <col min="2" max="2" width="31.21875" customWidth="1"/>
    <col min="3" max="3" width="17.77734375" customWidth="1"/>
    <col min="4" max="7" width="9.77734375" customWidth="1"/>
  </cols>
  <sheetData>
    <row r="1" spans="1:9" ht="86.55" customHeight="1" thickBot="1" x14ac:dyDescent="0.3">
      <c r="C1" s="341" t="s">
        <v>15</v>
      </c>
      <c r="D1" s="342"/>
      <c r="E1" s="342"/>
      <c r="F1" s="342"/>
      <c r="G1" s="342"/>
      <c r="H1" s="342"/>
    </row>
    <row r="2" spans="1:9" ht="13.95" customHeight="1" x14ac:dyDescent="0.25">
      <c r="B2" s="280" t="s">
        <v>114</v>
      </c>
      <c r="C2" s="333"/>
      <c r="D2" s="333"/>
      <c r="E2" s="333"/>
      <c r="F2" s="333"/>
      <c r="G2" s="333"/>
      <c r="H2" s="334"/>
    </row>
    <row r="3" spans="1:9" x14ac:dyDescent="0.25">
      <c r="B3" s="335"/>
      <c r="C3" s="336"/>
      <c r="D3" s="336"/>
      <c r="E3" s="336"/>
      <c r="F3" s="336"/>
      <c r="G3" s="336"/>
      <c r="H3" s="337"/>
    </row>
    <row r="4" spans="1:9" ht="13.8" thickBot="1" x14ac:dyDescent="0.3">
      <c r="B4" s="338"/>
      <c r="C4" s="339"/>
      <c r="D4" s="339"/>
      <c r="E4" s="339"/>
      <c r="F4" s="339"/>
      <c r="G4" s="339"/>
      <c r="H4" s="340"/>
    </row>
    <row r="5" spans="1:9" ht="13.8" thickBot="1" x14ac:dyDescent="0.3">
      <c r="B5" s="49"/>
      <c r="C5" s="49"/>
      <c r="D5" s="49"/>
      <c r="E5" s="49"/>
      <c r="F5" s="49"/>
      <c r="G5" s="49"/>
      <c r="H5" s="49"/>
    </row>
    <row r="6" spans="1:9" ht="13.95" customHeight="1" thickTop="1" x14ac:dyDescent="0.25">
      <c r="B6" s="321" t="s">
        <v>118</v>
      </c>
      <c r="C6" s="322"/>
      <c r="D6" s="322"/>
      <c r="E6" s="322"/>
      <c r="F6" s="322"/>
      <c r="G6" s="322"/>
      <c r="H6" s="323"/>
    </row>
    <row r="7" spans="1:9" x14ac:dyDescent="0.25">
      <c r="B7" s="324"/>
      <c r="C7" s="325"/>
      <c r="D7" s="325"/>
      <c r="E7" s="325"/>
      <c r="F7" s="325"/>
      <c r="G7" s="325"/>
      <c r="H7" s="326"/>
    </row>
    <row r="8" spans="1:9" x14ac:dyDescent="0.25">
      <c r="B8" s="327" t="s">
        <v>117</v>
      </c>
      <c r="C8" s="328"/>
      <c r="D8" s="328"/>
      <c r="E8" s="328"/>
      <c r="F8" s="328"/>
      <c r="G8" s="328"/>
      <c r="H8" s="329"/>
    </row>
    <row r="9" spans="1:9" x14ac:dyDescent="0.25">
      <c r="B9" s="327"/>
      <c r="C9" s="328"/>
      <c r="D9" s="328"/>
      <c r="E9" s="328"/>
      <c r="F9" s="328"/>
      <c r="G9" s="328"/>
      <c r="H9" s="329"/>
    </row>
    <row r="10" spans="1:9" ht="8.5500000000000007" customHeight="1" thickBot="1" x14ac:dyDescent="0.3">
      <c r="B10" s="330"/>
      <c r="C10" s="331"/>
      <c r="D10" s="331"/>
      <c r="E10" s="331"/>
      <c r="F10" s="331"/>
      <c r="G10" s="331"/>
      <c r="H10" s="332"/>
    </row>
    <row r="11" spans="1:9" ht="14.4" thickTop="1" thickBot="1" x14ac:dyDescent="0.3"/>
    <row r="12" spans="1:9" ht="13.8" thickBot="1" x14ac:dyDescent="0.3">
      <c r="B12" s="343" t="s">
        <v>16</v>
      </c>
      <c r="C12" s="343" t="s">
        <v>17</v>
      </c>
      <c r="D12" s="39" t="s">
        <v>18</v>
      </c>
      <c r="E12" s="347" t="s">
        <v>109</v>
      </c>
      <c r="F12" s="348"/>
      <c r="G12" s="348"/>
      <c r="H12" s="73"/>
    </row>
    <row r="13" spans="1:9" ht="19.95" customHeight="1" thickBot="1" x14ac:dyDescent="0.3">
      <c r="B13" s="344"/>
      <c r="C13" s="344"/>
      <c r="D13" s="14" t="s">
        <v>22</v>
      </c>
      <c r="E13" s="72" t="s">
        <v>110</v>
      </c>
      <c r="F13" s="72" t="s">
        <v>111</v>
      </c>
      <c r="G13" s="72" t="s">
        <v>108</v>
      </c>
      <c r="H13" s="74" t="s">
        <v>2</v>
      </c>
    </row>
    <row r="14" spans="1:9" ht="28.2" customHeight="1" thickTop="1" thickBot="1" x14ac:dyDescent="0.3">
      <c r="B14" s="91" t="s">
        <v>167</v>
      </c>
      <c r="C14" s="92" t="s">
        <v>168</v>
      </c>
      <c r="D14" s="90" t="s">
        <v>169</v>
      </c>
      <c r="E14" s="92" t="s">
        <v>170</v>
      </c>
      <c r="F14" s="93" t="s">
        <v>171</v>
      </c>
      <c r="G14" s="93" t="s">
        <v>172</v>
      </c>
      <c r="H14" s="88"/>
    </row>
    <row r="15" spans="1:9" ht="24" customHeight="1" thickTop="1" x14ac:dyDescent="0.25">
      <c r="A15">
        <v>1</v>
      </c>
      <c r="B15" s="83" t="s">
        <v>183</v>
      </c>
      <c r="C15" s="51" t="s">
        <v>119</v>
      </c>
      <c r="D15" s="48"/>
      <c r="E15" s="23"/>
      <c r="F15" s="70"/>
      <c r="G15" s="70">
        <f>SUM(Tabulka1[[#This Row],[Sloupec4]:[Sloupec5]])</f>
        <v>0</v>
      </c>
      <c r="H15" s="82">
        <v>1</v>
      </c>
      <c r="I15" t="s">
        <v>165</v>
      </c>
    </row>
    <row r="16" spans="1:9" ht="42" customHeight="1" x14ac:dyDescent="0.25">
      <c r="A16">
        <v>2</v>
      </c>
      <c r="B16" s="84" t="s">
        <v>204</v>
      </c>
      <c r="C16" s="51" t="s">
        <v>120</v>
      </c>
      <c r="D16" s="48"/>
      <c r="E16" s="23"/>
      <c r="F16" s="70"/>
      <c r="G16" s="70">
        <f>SUM(Tabulka1[[#This Row],[Sloupec4]:[Sloupec5]])</f>
        <v>0</v>
      </c>
      <c r="H16" s="64">
        <v>2</v>
      </c>
      <c r="I16" t="s">
        <v>165</v>
      </c>
    </row>
    <row r="17" spans="1:9" ht="30.75" customHeight="1" x14ac:dyDescent="0.25">
      <c r="A17">
        <v>3</v>
      </c>
      <c r="B17" s="84" t="s">
        <v>182</v>
      </c>
      <c r="C17" s="51" t="s">
        <v>121</v>
      </c>
      <c r="D17" s="48"/>
      <c r="E17" s="23"/>
      <c r="F17" s="70"/>
      <c r="G17" s="70">
        <f>SUM(Tabulka1[[#This Row],[Sloupec4]:[Sloupec5]])</f>
        <v>0</v>
      </c>
      <c r="H17" s="64">
        <v>3</v>
      </c>
      <c r="I17" t="s">
        <v>165</v>
      </c>
    </row>
    <row r="18" spans="1:9" ht="39.6" x14ac:dyDescent="0.25">
      <c r="A18">
        <v>4</v>
      </c>
      <c r="B18" s="84" t="s">
        <v>184</v>
      </c>
      <c r="C18" s="51" t="s">
        <v>122</v>
      </c>
      <c r="D18" s="48"/>
      <c r="E18" s="23"/>
      <c r="F18" s="70"/>
      <c r="G18" s="70">
        <f>SUM(Tabulka1[[#This Row],[Sloupec4]:[Sloupec5]])</f>
        <v>0</v>
      </c>
      <c r="H18" s="64">
        <v>4</v>
      </c>
      <c r="I18" t="s">
        <v>166</v>
      </c>
    </row>
    <row r="19" spans="1:9" ht="30.75" customHeight="1" x14ac:dyDescent="0.25">
      <c r="A19">
        <v>5</v>
      </c>
      <c r="B19" s="84" t="s">
        <v>185</v>
      </c>
      <c r="C19" s="53" t="s">
        <v>207</v>
      </c>
      <c r="D19" s="48"/>
      <c r="E19" s="23"/>
      <c r="F19" s="70"/>
      <c r="G19" s="70">
        <f>SUM(Tabulka1[[#This Row],[Sloupec4]:[Sloupec5]])</f>
        <v>0</v>
      </c>
      <c r="H19" s="64">
        <v>5</v>
      </c>
      <c r="I19" t="s">
        <v>166</v>
      </c>
    </row>
    <row r="20" spans="1:9" ht="52.8" x14ac:dyDescent="0.25">
      <c r="A20">
        <v>6</v>
      </c>
      <c r="B20" s="84" t="s">
        <v>186</v>
      </c>
      <c r="C20" s="51" t="s">
        <v>123</v>
      </c>
      <c r="D20" s="48"/>
      <c r="E20" s="23"/>
      <c r="F20" s="70"/>
      <c r="G20" s="70">
        <f>SUM(Tabulka1[[#This Row],[Sloupec4]:[Sloupec5]])</f>
        <v>0</v>
      </c>
      <c r="H20" s="64">
        <v>6</v>
      </c>
      <c r="I20" t="s">
        <v>166</v>
      </c>
    </row>
    <row r="21" spans="1:9" ht="44.25" customHeight="1" x14ac:dyDescent="0.25">
      <c r="A21">
        <v>7</v>
      </c>
      <c r="B21" s="84" t="s">
        <v>187</v>
      </c>
      <c r="C21" s="51" t="s">
        <v>124</v>
      </c>
      <c r="D21" s="48"/>
      <c r="E21" s="23"/>
      <c r="F21" s="70"/>
      <c r="G21" s="70">
        <f>SUM(Tabulka1[[#This Row],[Sloupec4]:[Sloupec5]])</f>
        <v>0</v>
      </c>
      <c r="H21" s="64">
        <v>7</v>
      </c>
      <c r="I21" t="s">
        <v>166</v>
      </c>
    </row>
    <row r="22" spans="1:9" ht="27.75" customHeight="1" x14ac:dyDescent="0.25">
      <c r="A22">
        <v>8</v>
      </c>
      <c r="B22" s="84" t="s">
        <v>188</v>
      </c>
      <c r="C22" s="51" t="s">
        <v>125</v>
      </c>
      <c r="D22" s="48"/>
      <c r="E22" s="23"/>
      <c r="F22" s="70"/>
      <c r="G22" s="70">
        <f>SUM(Tabulka1[[#This Row],[Sloupec4]:[Sloupec5]])</f>
        <v>0</v>
      </c>
      <c r="H22" s="64">
        <v>8</v>
      </c>
      <c r="I22" t="s">
        <v>166</v>
      </c>
    </row>
    <row r="23" spans="1:9" ht="32.25" customHeight="1" x14ac:dyDescent="0.25">
      <c r="A23">
        <v>9</v>
      </c>
      <c r="B23" s="84" t="s">
        <v>173</v>
      </c>
      <c r="C23" s="51" t="s">
        <v>126</v>
      </c>
      <c r="D23" s="48"/>
      <c r="E23" s="23"/>
      <c r="F23" s="70"/>
      <c r="G23" s="70">
        <f>SUM(Tabulka1[[#This Row],[Sloupec4]:[Sloupec5]])</f>
        <v>0</v>
      </c>
      <c r="H23" s="64">
        <v>9</v>
      </c>
      <c r="I23" t="s">
        <v>166</v>
      </c>
    </row>
    <row r="24" spans="1:9" ht="30" customHeight="1" x14ac:dyDescent="0.25">
      <c r="A24">
        <v>10</v>
      </c>
      <c r="B24" s="84" t="s">
        <v>189</v>
      </c>
      <c r="C24" s="51" t="s">
        <v>127</v>
      </c>
      <c r="D24" s="48"/>
      <c r="E24" s="23"/>
      <c r="F24" s="70"/>
      <c r="G24" s="70">
        <f>SUM(Tabulka1[[#This Row],[Sloupec4]:[Sloupec5]])</f>
        <v>0</v>
      </c>
      <c r="H24" s="64">
        <v>10</v>
      </c>
      <c r="I24" t="s">
        <v>166</v>
      </c>
    </row>
    <row r="25" spans="1:9" ht="31.5" customHeight="1" x14ac:dyDescent="0.25">
      <c r="A25">
        <v>11</v>
      </c>
      <c r="B25" s="84" t="s">
        <v>190</v>
      </c>
      <c r="C25" s="51" t="s">
        <v>128</v>
      </c>
      <c r="D25" s="48"/>
      <c r="E25" s="23"/>
      <c r="F25" s="70"/>
      <c r="G25" s="70">
        <f>SUM(Tabulka1[[#This Row],[Sloupec4]:[Sloupec5]])</f>
        <v>0</v>
      </c>
      <c r="H25" s="64">
        <v>11</v>
      </c>
      <c r="I25" t="s">
        <v>166</v>
      </c>
    </row>
    <row r="26" spans="1:9" ht="30.75" customHeight="1" x14ac:dyDescent="0.25">
      <c r="A26">
        <v>12</v>
      </c>
      <c r="B26" s="84" t="s">
        <v>191</v>
      </c>
      <c r="C26" s="51" t="s">
        <v>129</v>
      </c>
      <c r="D26" s="48"/>
      <c r="E26" s="23"/>
      <c r="F26" s="70"/>
      <c r="G26" s="70">
        <f>SUM(Tabulka1[[#This Row],[Sloupec4]:[Sloupec5]])</f>
        <v>0</v>
      </c>
      <c r="H26" s="64">
        <v>12</v>
      </c>
      <c r="I26" t="s">
        <v>166</v>
      </c>
    </row>
    <row r="27" spans="1:9" ht="33" customHeight="1" x14ac:dyDescent="0.25">
      <c r="A27">
        <v>13</v>
      </c>
      <c r="B27" s="84" t="s">
        <v>192</v>
      </c>
      <c r="C27" s="51" t="s">
        <v>130</v>
      </c>
      <c r="D27" s="54" t="s">
        <v>54</v>
      </c>
      <c r="E27" s="23"/>
      <c r="F27" s="70"/>
      <c r="G27" s="70">
        <f>SUM(Tabulka1[[#This Row],[Sloupec4]:[Sloupec5]])</f>
        <v>0</v>
      </c>
      <c r="H27" s="64">
        <v>13</v>
      </c>
      <c r="I27" t="s">
        <v>166</v>
      </c>
    </row>
    <row r="28" spans="1:9" ht="39.6" x14ac:dyDescent="0.25">
      <c r="A28">
        <v>14</v>
      </c>
      <c r="B28" s="84" t="s">
        <v>193</v>
      </c>
      <c r="C28" s="51" t="s">
        <v>131</v>
      </c>
      <c r="D28" s="48"/>
      <c r="E28" s="23"/>
      <c r="F28" s="70"/>
      <c r="G28" s="70">
        <f>SUM(Tabulka1[[#This Row],[Sloupec4]:[Sloupec5]])</f>
        <v>0</v>
      </c>
      <c r="H28" s="64">
        <v>14</v>
      </c>
      <c r="I28" t="s">
        <v>166</v>
      </c>
    </row>
    <row r="29" spans="1:9" ht="31.5" customHeight="1" x14ac:dyDescent="0.25">
      <c r="A29">
        <v>15</v>
      </c>
      <c r="B29" s="84" t="s">
        <v>174</v>
      </c>
      <c r="C29" s="51" t="s">
        <v>132</v>
      </c>
      <c r="D29" s="48"/>
      <c r="E29" s="55"/>
      <c r="F29" s="23"/>
      <c r="G29" s="23">
        <f>SUM(Tabulka1[[#This Row],[Sloupec4]:[Sloupec5]])</f>
        <v>0</v>
      </c>
      <c r="H29" s="64">
        <v>15</v>
      </c>
      <c r="I29" t="s">
        <v>166</v>
      </c>
    </row>
    <row r="30" spans="1:9" ht="29.25" customHeight="1" x14ac:dyDescent="0.25">
      <c r="A30">
        <v>16</v>
      </c>
      <c r="B30" s="84" t="s">
        <v>194</v>
      </c>
      <c r="C30" s="51" t="s">
        <v>133</v>
      </c>
      <c r="D30" s="48"/>
      <c r="E30" s="55"/>
      <c r="F30" s="23"/>
      <c r="G30" s="23">
        <f>SUM(Tabulka1[[#This Row],[Sloupec4]:[Sloupec5]])</f>
        <v>0</v>
      </c>
      <c r="H30" s="64">
        <v>16</v>
      </c>
      <c r="I30" t="s">
        <v>166</v>
      </c>
    </row>
    <row r="31" spans="1:9" ht="27.75" customHeight="1" x14ac:dyDescent="0.25">
      <c r="A31">
        <v>17</v>
      </c>
      <c r="B31" s="84" t="s">
        <v>175</v>
      </c>
      <c r="C31" s="51" t="s">
        <v>134</v>
      </c>
      <c r="D31" s="48"/>
      <c r="E31" s="23"/>
      <c r="F31" s="23"/>
      <c r="G31" s="23">
        <f>SUM(Tabulka1[[#This Row],[Sloupec4]:[Sloupec5]])</f>
        <v>0</v>
      </c>
      <c r="H31" s="64">
        <v>17</v>
      </c>
      <c r="I31" t="s">
        <v>166</v>
      </c>
    </row>
    <row r="32" spans="1:9" ht="51.75" customHeight="1" x14ac:dyDescent="0.25">
      <c r="A32">
        <v>18</v>
      </c>
      <c r="B32" s="84" t="s">
        <v>195</v>
      </c>
      <c r="C32" s="51" t="s">
        <v>135</v>
      </c>
      <c r="D32" s="48"/>
      <c r="E32" s="80"/>
      <c r="F32" s="81"/>
      <c r="G32" s="81">
        <f>SUM(Tabulka1[[#This Row],[Sloupec4]:[Sloupec5]])</f>
        <v>0</v>
      </c>
      <c r="H32" s="64">
        <v>18</v>
      </c>
      <c r="I32" t="s">
        <v>166</v>
      </c>
    </row>
    <row r="33" spans="1:9" ht="24" customHeight="1" x14ac:dyDescent="0.25">
      <c r="A33">
        <v>19</v>
      </c>
      <c r="B33" s="84" t="s">
        <v>176</v>
      </c>
      <c r="C33" s="51" t="s">
        <v>136</v>
      </c>
      <c r="D33" s="48"/>
      <c r="E33" s="23"/>
      <c r="F33" s="70"/>
      <c r="G33" s="70">
        <f>SUM(Tabulka1[[#This Row],[Sloupec4]:[Sloupec5]])</f>
        <v>0</v>
      </c>
      <c r="H33" s="64">
        <v>19</v>
      </c>
      <c r="I33" t="s">
        <v>166</v>
      </c>
    </row>
    <row r="34" spans="1:9" ht="39.6" x14ac:dyDescent="0.25">
      <c r="A34">
        <v>20</v>
      </c>
      <c r="B34" s="84" t="s">
        <v>196</v>
      </c>
      <c r="C34" s="51" t="s">
        <v>137</v>
      </c>
      <c r="D34" s="48"/>
      <c r="E34" s="23"/>
      <c r="F34" s="70"/>
      <c r="G34" s="70">
        <f>SUM(Tabulka1[[#This Row],[Sloupec4]:[Sloupec5]])</f>
        <v>0</v>
      </c>
      <c r="H34" s="64">
        <v>20</v>
      </c>
      <c r="I34" t="s">
        <v>166</v>
      </c>
    </row>
    <row r="35" spans="1:9" ht="26.4" x14ac:dyDescent="0.25">
      <c r="A35">
        <v>21</v>
      </c>
      <c r="B35" s="84" t="s">
        <v>197</v>
      </c>
      <c r="C35" s="51" t="s">
        <v>138</v>
      </c>
      <c r="D35" s="48"/>
      <c r="E35" s="23"/>
      <c r="F35" s="70"/>
      <c r="G35" s="70">
        <f>SUM(Tabulka1[[#This Row],[Sloupec4]:[Sloupec5]])</f>
        <v>0</v>
      </c>
      <c r="H35" s="64">
        <v>21</v>
      </c>
      <c r="I35" t="s">
        <v>166</v>
      </c>
    </row>
    <row r="36" spans="1:9" ht="24" customHeight="1" x14ac:dyDescent="0.25">
      <c r="A36">
        <v>22</v>
      </c>
      <c r="B36" s="84" t="s">
        <v>177</v>
      </c>
      <c r="C36" s="51" t="s">
        <v>139</v>
      </c>
      <c r="D36" s="48"/>
      <c r="E36" s="23"/>
      <c r="F36" s="70"/>
      <c r="G36" s="70">
        <f>SUM(Tabulka1[[#This Row],[Sloupec4]:[Sloupec5]])</f>
        <v>0</v>
      </c>
      <c r="H36" s="64">
        <v>22</v>
      </c>
      <c r="I36" t="s">
        <v>166</v>
      </c>
    </row>
    <row r="37" spans="1:9" ht="39.6" x14ac:dyDescent="0.25">
      <c r="A37">
        <v>23</v>
      </c>
      <c r="B37" s="84" t="s">
        <v>199</v>
      </c>
      <c r="C37" s="51" t="s">
        <v>140</v>
      </c>
      <c r="D37" s="48"/>
      <c r="E37" s="23"/>
      <c r="F37" s="70"/>
      <c r="G37" s="70">
        <f>SUM(Tabulka1[[#This Row],[Sloupec4]:[Sloupec5]])</f>
        <v>0</v>
      </c>
      <c r="H37" s="64">
        <v>23</v>
      </c>
      <c r="I37" t="s">
        <v>166</v>
      </c>
    </row>
    <row r="38" spans="1:9" ht="30.75" customHeight="1" x14ac:dyDescent="0.25">
      <c r="A38">
        <v>24</v>
      </c>
      <c r="B38" s="84" t="s">
        <v>200</v>
      </c>
      <c r="C38" s="51" t="s">
        <v>141</v>
      </c>
      <c r="D38" s="48"/>
      <c r="E38" s="23"/>
      <c r="F38" s="70"/>
      <c r="G38" s="70">
        <f>SUM(Tabulka1[[#This Row],[Sloupec4]:[Sloupec5]])</f>
        <v>0</v>
      </c>
      <c r="H38" s="64">
        <v>24</v>
      </c>
      <c r="I38" t="s">
        <v>166</v>
      </c>
    </row>
    <row r="39" spans="1:9" ht="24" customHeight="1" x14ac:dyDescent="0.25">
      <c r="A39">
        <v>25</v>
      </c>
      <c r="B39" s="84" t="s">
        <v>178</v>
      </c>
      <c r="C39" s="51" t="s">
        <v>142</v>
      </c>
      <c r="D39" s="48"/>
      <c r="E39" s="23"/>
      <c r="F39" s="70"/>
      <c r="G39" s="70">
        <f>SUM(Tabulka1[[#This Row],[Sloupec4]:[Sloupec5]])</f>
        <v>0</v>
      </c>
      <c r="H39" s="64">
        <v>25</v>
      </c>
      <c r="I39" t="s">
        <v>166</v>
      </c>
    </row>
    <row r="40" spans="1:9" ht="26.25" customHeight="1" x14ac:dyDescent="0.25">
      <c r="A40">
        <v>26</v>
      </c>
      <c r="B40" s="85" t="s">
        <v>179</v>
      </c>
      <c r="C40" s="57" t="s">
        <v>143</v>
      </c>
      <c r="D40" s="57"/>
      <c r="E40" s="55"/>
      <c r="F40" s="23"/>
      <c r="G40" s="23">
        <f>SUM(Tabulka1[[#This Row],[Sloupec4]:[Sloupec5]])</f>
        <v>0</v>
      </c>
      <c r="H40" s="64">
        <v>26</v>
      </c>
      <c r="I40" t="s">
        <v>166</v>
      </c>
    </row>
    <row r="41" spans="1:9" ht="31.5" customHeight="1" x14ac:dyDescent="0.25">
      <c r="A41">
        <v>27</v>
      </c>
      <c r="B41" s="85" t="s">
        <v>201</v>
      </c>
      <c r="C41" s="57" t="s">
        <v>144</v>
      </c>
      <c r="D41" s="57"/>
      <c r="E41" s="55"/>
      <c r="F41" s="23"/>
      <c r="G41" s="23">
        <f>SUM(Tabulka1[[#This Row],[Sloupec4]:[Sloupec5]])</f>
        <v>0</v>
      </c>
      <c r="H41" s="64">
        <v>27</v>
      </c>
      <c r="I41" t="s">
        <v>166</v>
      </c>
    </row>
    <row r="42" spans="1:9" x14ac:dyDescent="0.25">
      <c r="A42">
        <v>28</v>
      </c>
      <c r="B42" s="85" t="s">
        <v>180</v>
      </c>
      <c r="C42" s="57" t="s">
        <v>145</v>
      </c>
      <c r="D42" s="57"/>
      <c r="E42" s="55"/>
      <c r="F42" s="23"/>
      <c r="G42" s="23">
        <f>SUM(Tabulka1[[#This Row],[Sloupec4]:[Sloupec5]])</f>
        <v>0</v>
      </c>
      <c r="H42" s="64">
        <v>28</v>
      </c>
      <c r="I42" t="s">
        <v>166</v>
      </c>
    </row>
    <row r="43" spans="1:9" ht="24.6" customHeight="1" x14ac:dyDescent="0.25">
      <c r="A43">
        <v>29</v>
      </c>
      <c r="B43" s="85" t="s">
        <v>181</v>
      </c>
      <c r="C43" s="57" t="s">
        <v>146</v>
      </c>
      <c r="D43" s="57"/>
      <c r="E43" s="55"/>
      <c r="F43" s="23"/>
      <c r="G43" s="23">
        <f>SUM(Tabulka1[[#This Row],[Sloupec4]:[Sloupec5]])</f>
        <v>0</v>
      </c>
      <c r="H43" s="64">
        <v>29</v>
      </c>
      <c r="I43" t="s">
        <v>166</v>
      </c>
    </row>
    <row r="44" spans="1:9" ht="33.75" customHeight="1" x14ac:dyDescent="0.25">
      <c r="A44">
        <v>30</v>
      </c>
      <c r="B44" s="85" t="s">
        <v>202</v>
      </c>
      <c r="C44" s="57" t="s">
        <v>147</v>
      </c>
      <c r="D44" s="57"/>
      <c r="E44" s="55"/>
      <c r="F44" s="23"/>
      <c r="G44" s="23">
        <f>SUM(Tabulka1[[#This Row],[Sloupec4]:[Sloupec5]])</f>
        <v>0</v>
      </c>
      <c r="H44" s="64">
        <v>30</v>
      </c>
      <c r="I44" t="s">
        <v>166</v>
      </c>
    </row>
    <row r="45" spans="1:9" ht="31.5" customHeight="1" x14ac:dyDescent="0.25">
      <c r="A45">
        <v>31</v>
      </c>
      <c r="B45" s="86" t="s">
        <v>203</v>
      </c>
      <c r="C45" s="87" t="s">
        <v>148</v>
      </c>
      <c r="D45" s="87"/>
      <c r="E45" s="4"/>
      <c r="F45" s="2"/>
      <c r="G45" s="2">
        <f>SUM(Tabulka1[[#This Row],[Sloupec4]:[Sloupec5]])</f>
        <v>0</v>
      </c>
      <c r="H45" s="112">
        <v>31</v>
      </c>
      <c r="I45" t="s">
        <v>166</v>
      </c>
    </row>
    <row r="46" spans="1:9" ht="30" customHeight="1" x14ac:dyDescent="0.25">
      <c r="A46">
        <v>32</v>
      </c>
      <c r="B46" s="86" t="s">
        <v>210</v>
      </c>
      <c r="C46" s="89" t="s">
        <v>149</v>
      </c>
      <c r="D46" s="89"/>
      <c r="E46" s="4"/>
      <c r="F46" s="2"/>
      <c r="G46" s="2">
        <f>SUM(Tabulka1[[#This Row],[Sloupec4]:[Sloupec5]])</f>
        <v>0</v>
      </c>
      <c r="H46" s="64">
        <v>32</v>
      </c>
      <c r="I46" t="s">
        <v>166</v>
      </c>
    </row>
    <row r="47" spans="1:9" ht="20.55" customHeight="1" x14ac:dyDescent="0.3">
      <c r="B47" s="79" t="s">
        <v>212</v>
      </c>
    </row>
  </sheetData>
  <mergeCells count="7">
    <mergeCell ref="C1:H1"/>
    <mergeCell ref="B2:H4"/>
    <mergeCell ref="B6:H7"/>
    <mergeCell ref="B8:H10"/>
    <mergeCell ref="B12:B13"/>
    <mergeCell ref="C12:C13"/>
    <mergeCell ref="E12:G12"/>
  </mergeCells>
  <pageMargins left="0" right="0" top="0" bottom="0" header="0" footer="0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8"/>
  <sheetViews>
    <sheetView topLeftCell="A15" zoomScale="140" zoomScaleNormal="140" workbookViewId="0">
      <selection activeCell="B23" sqref="B23"/>
    </sheetView>
  </sheetViews>
  <sheetFormatPr defaultRowHeight="13.2" x14ac:dyDescent="0.25"/>
  <cols>
    <col min="1" max="1" width="4.109375" customWidth="1"/>
    <col min="2" max="2" width="31.6640625" customWidth="1"/>
    <col min="3" max="3" width="18.21875" customWidth="1"/>
    <col min="4" max="10" width="5.77734375" customWidth="1"/>
    <col min="11" max="11" width="7.21875" customWidth="1"/>
  </cols>
  <sheetData>
    <row r="1" spans="1:17" ht="75" customHeight="1" x14ac:dyDescent="0.25">
      <c r="A1" s="354" t="s">
        <v>227</v>
      </c>
      <c r="B1" s="354"/>
      <c r="C1" s="354"/>
      <c r="D1" s="354"/>
      <c r="E1" s="354"/>
      <c r="F1" s="354"/>
      <c r="G1" s="354"/>
      <c r="H1" s="354"/>
      <c r="I1" s="354"/>
      <c r="J1" s="354"/>
      <c r="K1" s="355"/>
    </row>
    <row r="2" spans="1:17" ht="13.95" customHeight="1" x14ac:dyDescent="0.25">
      <c r="A2" s="284" t="s">
        <v>329</v>
      </c>
      <c r="B2" s="284"/>
      <c r="C2" s="284"/>
      <c r="D2" s="284"/>
      <c r="E2" s="284"/>
      <c r="F2" s="284"/>
      <c r="G2" s="284"/>
      <c r="H2" s="284"/>
      <c r="I2" s="284"/>
      <c r="J2" s="284"/>
      <c r="K2" s="285"/>
    </row>
    <row r="3" spans="1:17" ht="13.2" customHeight="1" x14ac:dyDescent="0.25">
      <c r="A3" s="284"/>
      <c r="B3" s="284"/>
      <c r="C3" s="284"/>
      <c r="D3" s="284"/>
      <c r="E3" s="284"/>
      <c r="F3" s="284"/>
      <c r="G3" s="284"/>
      <c r="H3" s="284"/>
      <c r="I3" s="284"/>
      <c r="J3" s="284"/>
      <c r="K3" s="285"/>
    </row>
    <row r="4" spans="1:17" ht="13.8" customHeight="1" x14ac:dyDescent="0.25">
      <c r="A4" s="284"/>
      <c r="B4" s="284"/>
      <c r="C4" s="284"/>
      <c r="D4" s="284"/>
      <c r="E4" s="284"/>
      <c r="F4" s="284"/>
      <c r="G4" s="284"/>
      <c r="H4" s="284"/>
      <c r="I4" s="284"/>
      <c r="J4" s="284"/>
      <c r="K4" s="285"/>
    </row>
    <row r="5" spans="1:17" ht="15.75" customHeight="1" x14ac:dyDescent="0.25">
      <c r="A5" s="356"/>
      <c r="B5" s="356"/>
      <c r="C5" s="356"/>
      <c r="D5" s="356"/>
      <c r="E5" s="356"/>
      <c r="F5" s="356"/>
      <c r="G5" s="356"/>
      <c r="H5" s="356"/>
      <c r="I5" s="356"/>
      <c r="J5" s="356"/>
      <c r="K5" s="357"/>
    </row>
    <row r="6" spans="1:17" ht="12.75" customHeight="1" x14ac:dyDescent="0.25">
      <c r="A6" s="356"/>
      <c r="B6" s="356"/>
      <c r="C6" s="356"/>
      <c r="D6" s="356"/>
      <c r="E6" s="356"/>
      <c r="F6" s="356"/>
      <c r="G6" s="356"/>
      <c r="H6" s="356"/>
      <c r="I6" s="356"/>
      <c r="J6" s="356"/>
      <c r="K6" s="357"/>
    </row>
    <row r="7" spans="1:17" ht="13.95" customHeight="1" x14ac:dyDescent="0.25">
      <c r="A7" s="325" t="s">
        <v>245</v>
      </c>
      <c r="B7" s="325"/>
      <c r="C7" s="325"/>
      <c r="D7" s="325"/>
      <c r="E7" s="325"/>
      <c r="F7" s="325"/>
      <c r="G7" s="325"/>
      <c r="H7" s="325"/>
      <c r="I7" s="325"/>
      <c r="J7" s="325"/>
      <c r="K7" s="358"/>
    </row>
    <row r="8" spans="1:17" ht="12.75" customHeight="1" x14ac:dyDescent="0.25">
      <c r="A8" s="325"/>
      <c r="B8" s="325"/>
      <c r="C8" s="325"/>
      <c r="D8" s="325"/>
      <c r="E8" s="325"/>
      <c r="F8" s="325"/>
      <c r="G8" s="325"/>
      <c r="H8" s="325"/>
      <c r="I8" s="325"/>
      <c r="J8" s="325"/>
      <c r="K8" s="358"/>
    </row>
    <row r="9" spans="1:17" ht="12.75" customHeight="1" x14ac:dyDescent="0.25">
      <c r="A9" s="328" t="s">
        <v>117</v>
      </c>
      <c r="B9" s="328"/>
      <c r="C9" s="328"/>
      <c r="D9" s="328"/>
      <c r="E9" s="328"/>
      <c r="F9" s="328"/>
      <c r="G9" s="328"/>
      <c r="H9" s="328"/>
      <c r="I9" s="328"/>
      <c r="J9" s="328"/>
      <c r="K9" s="359"/>
    </row>
    <row r="10" spans="1:17" ht="12.75" customHeight="1" x14ac:dyDescent="0.25">
      <c r="A10" s="328"/>
      <c r="B10" s="328"/>
      <c r="C10" s="328"/>
      <c r="D10" s="328"/>
      <c r="E10" s="328"/>
      <c r="F10" s="328"/>
      <c r="G10" s="328"/>
      <c r="H10" s="328"/>
      <c r="I10" s="328"/>
      <c r="J10" s="328"/>
      <c r="K10" s="359"/>
    </row>
    <row r="11" spans="1:17" ht="8.5500000000000007" customHeight="1" thickBot="1" x14ac:dyDescent="0.3">
      <c r="A11" s="328"/>
      <c r="B11" s="328"/>
      <c r="C11" s="328"/>
      <c r="D11" s="328"/>
      <c r="E11" s="328"/>
      <c r="F11" s="328"/>
      <c r="G11" s="328"/>
      <c r="H11" s="328"/>
      <c r="I11" s="328"/>
      <c r="J11" s="328"/>
      <c r="K11" s="359"/>
    </row>
    <row r="12" spans="1:17" ht="18.75" customHeight="1" thickBot="1" x14ac:dyDescent="0.3">
      <c r="B12" s="343" t="s">
        <v>16</v>
      </c>
      <c r="C12" s="343" t="s">
        <v>17</v>
      </c>
      <c r="D12" s="350" t="s">
        <v>217</v>
      </c>
      <c r="E12" s="347" t="s">
        <v>109</v>
      </c>
      <c r="F12" s="348"/>
      <c r="G12" s="348"/>
      <c r="H12" s="348"/>
      <c r="I12" s="348"/>
      <c r="J12" s="353"/>
      <c r="K12" s="360" t="s">
        <v>2</v>
      </c>
    </row>
    <row r="13" spans="1:17" ht="24.75" customHeight="1" thickBot="1" x14ac:dyDescent="0.3">
      <c r="B13" s="349"/>
      <c r="C13" s="349"/>
      <c r="D13" s="351"/>
      <c r="E13" s="363" t="s">
        <v>111</v>
      </c>
      <c r="F13" s="364"/>
      <c r="G13" s="365"/>
      <c r="H13" s="366" t="s">
        <v>110</v>
      </c>
      <c r="I13" s="368" t="s">
        <v>111</v>
      </c>
      <c r="J13" s="370" t="s">
        <v>108</v>
      </c>
      <c r="K13" s="361"/>
    </row>
    <row r="14" spans="1:17" ht="15" customHeight="1" thickBot="1" x14ac:dyDescent="0.3">
      <c r="B14" s="344"/>
      <c r="C14" s="344"/>
      <c r="D14" s="352"/>
      <c r="E14" s="119" t="s">
        <v>216</v>
      </c>
      <c r="F14" s="119" t="s">
        <v>224</v>
      </c>
      <c r="G14" s="119" t="s">
        <v>225</v>
      </c>
      <c r="H14" s="367"/>
      <c r="I14" s="369"/>
      <c r="J14" s="371"/>
      <c r="K14" s="362"/>
      <c r="Q14" s="114"/>
    </row>
    <row r="15" spans="1:17" s="113" customFormat="1" ht="14.1" customHeight="1" thickBot="1" x14ac:dyDescent="0.3">
      <c r="B15" s="115" t="s">
        <v>167</v>
      </c>
      <c r="C15" s="116" t="s">
        <v>168</v>
      </c>
      <c r="D15" s="116" t="s">
        <v>219</v>
      </c>
      <c r="E15" s="118" t="s">
        <v>220</v>
      </c>
      <c r="F15" s="117" t="s">
        <v>221</v>
      </c>
      <c r="G15" s="117" t="s">
        <v>222</v>
      </c>
      <c r="H15" s="117" t="s">
        <v>223</v>
      </c>
      <c r="I15" s="117" t="s">
        <v>229</v>
      </c>
      <c r="J15" s="117" t="s">
        <v>226</v>
      </c>
      <c r="K15" s="131" t="s">
        <v>169</v>
      </c>
    </row>
    <row r="16" spans="1:17" s="120" customFormat="1" ht="33.75" customHeight="1" thickBot="1" x14ac:dyDescent="0.25">
      <c r="A16" s="138" t="s">
        <v>4</v>
      </c>
      <c r="B16" s="141" t="s">
        <v>260</v>
      </c>
      <c r="C16" s="141" t="s">
        <v>262</v>
      </c>
      <c r="D16" s="157">
        <v>37</v>
      </c>
      <c r="E16" s="200"/>
      <c r="F16" s="164">
        <v>5</v>
      </c>
      <c r="G16" s="164">
        <v>0</v>
      </c>
      <c r="H16" s="164">
        <v>39</v>
      </c>
      <c r="I16" s="225"/>
      <c r="J16" s="231">
        <f>SUM(Tabulka217[[#This Row],[5]:[7]])</f>
        <v>44</v>
      </c>
      <c r="K16" s="246" t="s">
        <v>231</v>
      </c>
    </row>
    <row r="17" spans="1:11" s="120" customFormat="1" ht="33" customHeight="1" thickBot="1" x14ac:dyDescent="0.25">
      <c r="A17" s="139" t="s">
        <v>5</v>
      </c>
      <c r="B17" s="143" t="s">
        <v>252</v>
      </c>
      <c r="C17" s="142" t="s">
        <v>265</v>
      </c>
      <c r="D17" s="158">
        <v>29</v>
      </c>
      <c r="E17" s="201"/>
      <c r="F17" s="162">
        <v>17</v>
      </c>
      <c r="G17" s="162">
        <v>14</v>
      </c>
      <c r="H17" s="162">
        <v>32</v>
      </c>
      <c r="I17" s="226"/>
      <c r="J17" s="231">
        <f>SUM(Tabulka217[[#This Row],[5]:[7]])</f>
        <v>63</v>
      </c>
      <c r="K17" s="229" t="s">
        <v>11</v>
      </c>
    </row>
    <row r="18" spans="1:11" s="120" customFormat="1" ht="33.6" customHeight="1" thickBot="1" x14ac:dyDescent="0.25">
      <c r="A18" s="139" t="s">
        <v>6</v>
      </c>
      <c r="B18" s="143" t="s">
        <v>188</v>
      </c>
      <c r="C18" s="143" t="s">
        <v>266</v>
      </c>
      <c r="D18" s="158">
        <v>2</v>
      </c>
      <c r="E18" s="201"/>
      <c r="F18" s="162">
        <v>47</v>
      </c>
      <c r="G18" s="162">
        <v>35</v>
      </c>
      <c r="H18" s="162">
        <v>39</v>
      </c>
      <c r="I18" s="226"/>
      <c r="J18" s="231">
        <f>SUM(Tabulka217[[#This Row],[5]:[7]])</f>
        <v>121</v>
      </c>
      <c r="K18" s="229" t="s">
        <v>4</v>
      </c>
    </row>
    <row r="19" spans="1:11" s="120" customFormat="1" ht="34.200000000000003" customHeight="1" thickBot="1" x14ac:dyDescent="0.25">
      <c r="A19" s="139" t="s">
        <v>7</v>
      </c>
      <c r="B19" s="143" t="s">
        <v>174</v>
      </c>
      <c r="C19" s="143" t="s">
        <v>277</v>
      </c>
      <c r="D19" s="159">
        <v>18</v>
      </c>
      <c r="E19" s="201"/>
      <c r="F19" s="162">
        <v>11</v>
      </c>
      <c r="G19" s="162">
        <v>8</v>
      </c>
      <c r="H19" s="162">
        <v>31</v>
      </c>
      <c r="I19" s="226"/>
      <c r="J19" s="231">
        <f>SUM(Tabulka217[[#This Row],[5]:[7]])</f>
        <v>50</v>
      </c>
      <c r="K19" s="229" t="s">
        <v>13</v>
      </c>
    </row>
    <row r="20" spans="1:11" s="120" customFormat="1" ht="33.6" customHeight="1" thickBot="1" x14ac:dyDescent="0.25">
      <c r="A20" s="139" t="s">
        <v>8</v>
      </c>
      <c r="B20" s="143" t="s">
        <v>250</v>
      </c>
      <c r="C20" s="142" t="s">
        <v>281</v>
      </c>
      <c r="D20" s="158">
        <v>17</v>
      </c>
      <c r="E20" s="201"/>
      <c r="F20" s="162">
        <v>20</v>
      </c>
      <c r="G20" s="162">
        <v>29</v>
      </c>
      <c r="H20" s="162">
        <v>47</v>
      </c>
      <c r="I20" s="226"/>
      <c r="J20" s="231">
        <f>SUM(Tabulka217[[#This Row],[5]:[7]])</f>
        <v>96</v>
      </c>
      <c r="K20" s="229" t="s">
        <v>5</v>
      </c>
    </row>
    <row r="21" spans="1:11" s="120" customFormat="1" ht="33.6" customHeight="1" thickBot="1" x14ac:dyDescent="0.25">
      <c r="A21" s="139" t="s">
        <v>9</v>
      </c>
      <c r="B21" s="143" t="s">
        <v>282</v>
      </c>
      <c r="C21" s="143" t="s">
        <v>283</v>
      </c>
      <c r="D21" s="158">
        <v>24</v>
      </c>
      <c r="E21" s="201"/>
      <c r="F21" s="162">
        <v>14</v>
      </c>
      <c r="G21" s="162">
        <v>26</v>
      </c>
      <c r="H21" s="162">
        <v>41</v>
      </c>
      <c r="I21" s="226"/>
      <c r="J21" s="231">
        <f>SUM(Tabulka217[[#This Row],[5]:[7]])</f>
        <v>81</v>
      </c>
      <c r="K21" s="229" t="s">
        <v>9</v>
      </c>
    </row>
    <row r="22" spans="1:11" s="120" customFormat="1" ht="33.6" customHeight="1" thickBot="1" x14ac:dyDescent="0.25">
      <c r="A22" s="139" t="s">
        <v>10</v>
      </c>
      <c r="B22" s="143" t="s">
        <v>297</v>
      </c>
      <c r="C22" s="143" t="s">
        <v>295</v>
      </c>
      <c r="D22" s="158">
        <v>14</v>
      </c>
      <c r="E22" s="180"/>
      <c r="F22" s="162">
        <v>11</v>
      </c>
      <c r="G22" s="162">
        <v>20</v>
      </c>
      <c r="H22" s="162">
        <v>48</v>
      </c>
      <c r="I22" s="226"/>
      <c r="J22" s="231">
        <f>SUM(Tabulka217[[#This Row],[5]:[7]])</f>
        <v>79</v>
      </c>
      <c r="K22" s="230" t="s">
        <v>10</v>
      </c>
    </row>
    <row r="23" spans="1:11" ht="34.200000000000003" customHeight="1" thickBot="1" x14ac:dyDescent="0.3">
      <c r="A23" s="139" t="s">
        <v>11</v>
      </c>
      <c r="B23" s="143" t="s">
        <v>301</v>
      </c>
      <c r="C23" s="212" t="s">
        <v>303</v>
      </c>
      <c r="D23" s="158">
        <v>28</v>
      </c>
      <c r="E23" s="180"/>
      <c r="F23" s="162">
        <v>17</v>
      </c>
      <c r="G23" s="162">
        <v>32</v>
      </c>
      <c r="H23" s="162">
        <v>45</v>
      </c>
      <c r="I23" s="227"/>
      <c r="J23" s="231">
        <f>SUM(Tabulka217[[#This Row],[5]:[7]])</f>
        <v>94</v>
      </c>
      <c r="K23" s="229" t="s">
        <v>6</v>
      </c>
    </row>
    <row r="24" spans="1:11" ht="33.6" customHeight="1" thickBot="1" x14ac:dyDescent="0.3">
      <c r="A24" s="139" t="s">
        <v>12</v>
      </c>
      <c r="B24" s="210" t="s">
        <v>311</v>
      </c>
      <c r="C24" s="212" t="s">
        <v>325</v>
      </c>
      <c r="D24" s="158">
        <v>47</v>
      </c>
      <c r="E24" s="180"/>
      <c r="F24" s="162">
        <v>5</v>
      </c>
      <c r="G24" s="162">
        <v>11</v>
      </c>
      <c r="H24" s="162">
        <v>40</v>
      </c>
      <c r="I24" s="227"/>
      <c r="J24" s="231">
        <f>SUM(Tabulka217[[#This Row],[5]:[7]])</f>
        <v>56</v>
      </c>
      <c r="K24" s="229" t="s">
        <v>12</v>
      </c>
    </row>
    <row r="25" spans="1:11" ht="33.6" customHeight="1" thickBot="1" x14ac:dyDescent="0.3">
      <c r="A25" s="139" t="s">
        <v>13</v>
      </c>
      <c r="B25" s="210" t="s">
        <v>312</v>
      </c>
      <c r="C25" s="212" t="s">
        <v>314</v>
      </c>
      <c r="D25" s="158">
        <v>42</v>
      </c>
      <c r="E25" s="180"/>
      <c r="F25" s="162">
        <v>14</v>
      </c>
      <c r="G25" s="162">
        <v>26</v>
      </c>
      <c r="H25" s="162">
        <v>45</v>
      </c>
      <c r="I25" s="227"/>
      <c r="J25" s="231">
        <f>SUM(Tabulka217[[#This Row],[5]:[7]])</f>
        <v>85</v>
      </c>
      <c r="K25" s="229" t="s">
        <v>8</v>
      </c>
    </row>
    <row r="26" spans="1:11" ht="33" customHeight="1" thickBot="1" x14ac:dyDescent="0.3">
      <c r="A26" s="139" t="s">
        <v>231</v>
      </c>
      <c r="B26" s="210" t="s">
        <v>315</v>
      </c>
      <c r="C26" s="142" t="s">
        <v>316</v>
      </c>
      <c r="D26" s="158">
        <v>43</v>
      </c>
      <c r="E26" s="180"/>
      <c r="F26" s="162">
        <v>0</v>
      </c>
      <c r="G26" s="162">
        <v>0</v>
      </c>
      <c r="H26" s="162">
        <v>40</v>
      </c>
      <c r="I26" s="227"/>
      <c r="J26" s="231">
        <f>SUM(Tabulka217[[#This Row],[5]:[7]])</f>
        <v>40</v>
      </c>
      <c r="K26" s="229" t="s">
        <v>239</v>
      </c>
    </row>
    <row r="27" spans="1:11" ht="32.4" customHeight="1" thickBot="1" x14ac:dyDescent="0.3">
      <c r="A27" s="140" t="s">
        <v>239</v>
      </c>
      <c r="B27" s="211" t="s">
        <v>318</v>
      </c>
      <c r="C27" s="213" t="s">
        <v>322</v>
      </c>
      <c r="D27" s="160">
        <v>44</v>
      </c>
      <c r="E27" s="214"/>
      <c r="F27" s="163">
        <v>29</v>
      </c>
      <c r="G27" s="163">
        <v>17</v>
      </c>
      <c r="H27" s="163">
        <v>45</v>
      </c>
      <c r="I27" s="228"/>
      <c r="J27" s="232">
        <f>SUM(Tabulka217[[#This Row],[5]:[7]])</f>
        <v>91</v>
      </c>
      <c r="K27" s="247" t="s">
        <v>7</v>
      </c>
    </row>
    <row r="28" spans="1:11" ht="15.6" customHeight="1" x14ac:dyDescent="0.25">
      <c r="A28" s="205"/>
      <c r="B28" s="206"/>
      <c r="C28" s="207"/>
      <c r="D28" s="208"/>
      <c r="E28" s="207"/>
      <c r="F28" s="207"/>
      <c r="G28" s="207"/>
      <c r="H28" s="207"/>
      <c r="I28" s="207"/>
      <c r="J28" s="209"/>
      <c r="K28" s="208"/>
    </row>
  </sheetData>
  <mergeCells count="14">
    <mergeCell ref="B12:B14"/>
    <mergeCell ref="C12:C14"/>
    <mergeCell ref="D12:D14"/>
    <mergeCell ref="E12:J12"/>
    <mergeCell ref="A1:K1"/>
    <mergeCell ref="A2:K4"/>
    <mergeCell ref="A5:K6"/>
    <mergeCell ref="A7:K8"/>
    <mergeCell ref="A9:K11"/>
    <mergeCell ref="K12:K14"/>
    <mergeCell ref="E13:G13"/>
    <mergeCell ref="H13:H14"/>
    <mergeCell ref="I13:I14"/>
    <mergeCell ref="J13:J14"/>
  </mergeCells>
  <phoneticPr fontId="1" type="noConversion"/>
  <pageMargins left="0" right="0" top="0" bottom="0" header="0" footer="0"/>
  <pageSetup paperSize="9" orientation="portrait" horizontalDpi="1200" verticalDpi="1200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8"/>
  <sheetViews>
    <sheetView topLeftCell="A26" zoomScale="140" zoomScaleNormal="140" workbookViewId="0">
      <selection activeCell="B28" sqref="B28"/>
    </sheetView>
  </sheetViews>
  <sheetFormatPr defaultRowHeight="13.2" x14ac:dyDescent="0.25"/>
  <cols>
    <col min="1" max="1" width="4.5546875" customWidth="1"/>
    <col min="2" max="2" width="31.6640625" customWidth="1"/>
    <col min="3" max="3" width="17" customWidth="1"/>
    <col min="4" max="4" width="6.44140625" customWidth="1"/>
    <col min="5" max="11" width="5.77734375" customWidth="1"/>
  </cols>
  <sheetData>
    <row r="1" spans="1:17" ht="75" customHeight="1" x14ac:dyDescent="0.25">
      <c r="A1" s="354" t="s">
        <v>228</v>
      </c>
      <c r="B1" s="354"/>
      <c r="C1" s="354"/>
      <c r="D1" s="354"/>
      <c r="E1" s="354"/>
      <c r="F1" s="354"/>
      <c r="G1" s="354"/>
      <c r="H1" s="354"/>
      <c r="I1" s="354"/>
      <c r="J1" s="354"/>
      <c r="K1" s="355"/>
    </row>
    <row r="2" spans="1:17" ht="13.95" customHeight="1" x14ac:dyDescent="0.25">
      <c r="A2" s="284" t="s">
        <v>330</v>
      </c>
      <c r="B2" s="284"/>
      <c r="C2" s="284"/>
      <c r="D2" s="284"/>
      <c r="E2" s="284"/>
      <c r="F2" s="284"/>
      <c r="G2" s="284"/>
      <c r="H2" s="284"/>
      <c r="I2" s="284"/>
      <c r="J2" s="284"/>
      <c r="K2" s="285"/>
    </row>
    <row r="3" spans="1:17" ht="13.2" customHeight="1" x14ac:dyDescent="0.25">
      <c r="A3" s="284"/>
      <c r="B3" s="284"/>
      <c r="C3" s="284"/>
      <c r="D3" s="284"/>
      <c r="E3" s="284"/>
      <c r="F3" s="284"/>
      <c r="G3" s="284"/>
      <c r="H3" s="284"/>
      <c r="I3" s="284"/>
      <c r="J3" s="284"/>
      <c r="K3" s="285"/>
    </row>
    <row r="4" spans="1:17" ht="13.8" customHeight="1" x14ac:dyDescent="0.25">
      <c r="A4" s="284"/>
      <c r="B4" s="284"/>
      <c r="C4" s="284"/>
      <c r="D4" s="284"/>
      <c r="E4" s="284"/>
      <c r="F4" s="284"/>
      <c r="G4" s="284"/>
      <c r="H4" s="284"/>
      <c r="I4" s="284"/>
      <c r="J4" s="284"/>
      <c r="K4" s="285"/>
    </row>
    <row r="5" spans="1:17" ht="15.75" customHeight="1" x14ac:dyDescent="0.25">
      <c r="A5" s="372"/>
      <c r="B5" s="372"/>
      <c r="C5" s="372"/>
      <c r="D5" s="372"/>
      <c r="E5" s="372"/>
      <c r="F5" s="372"/>
      <c r="G5" s="372"/>
      <c r="H5" s="372"/>
      <c r="I5" s="372"/>
      <c r="J5" s="372"/>
      <c r="K5" s="373"/>
    </row>
    <row r="6" spans="1:17" ht="12.75" customHeight="1" x14ac:dyDescent="0.25">
      <c r="A6" s="372"/>
      <c r="B6" s="372"/>
      <c r="C6" s="372"/>
      <c r="D6" s="372"/>
      <c r="E6" s="372"/>
      <c r="F6" s="372"/>
      <c r="G6" s="372"/>
      <c r="H6" s="372"/>
      <c r="I6" s="372"/>
      <c r="J6" s="372"/>
      <c r="K6" s="373"/>
    </row>
    <row r="7" spans="1:17" ht="13.95" customHeight="1" x14ac:dyDescent="0.25">
      <c r="A7" s="325" t="s">
        <v>245</v>
      </c>
      <c r="B7" s="325"/>
      <c r="C7" s="325"/>
      <c r="D7" s="325"/>
      <c r="E7" s="325"/>
      <c r="F7" s="325"/>
      <c r="G7" s="325"/>
      <c r="H7" s="325"/>
      <c r="I7" s="325"/>
      <c r="J7" s="325"/>
      <c r="K7" s="358"/>
    </row>
    <row r="8" spans="1:17" ht="12.75" customHeight="1" x14ac:dyDescent="0.25">
      <c r="A8" s="325"/>
      <c r="B8" s="325"/>
      <c r="C8" s="325"/>
      <c r="D8" s="325"/>
      <c r="E8" s="325"/>
      <c r="F8" s="325"/>
      <c r="G8" s="325"/>
      <c r="H8" s="325"/>
      <c r="I8" s="325"/>
      <c r="J8" s="325"/>
      <c r="K8" s="358"/>
    </row>
    <row r="9" spans="1:17" ht="12.75" customHeight="1" x14ac:dyDescent="0.25">
      <c r="A9" s="328" t="s">
        <v>117</v>
      </c>
      <c r="B9" s="328"/>
      <c r="C9" s="328"/>
      <c r="D9" s="328"/>
      <c r="E9" s="328"/>
      <c r="F9" s="328"/>
      <c r="G9" s="328"/>
      <c r="H9" s="328"/>
      <c r="I9" s="328"/>
      <c r="J9" s="328"/>
      <c r="K9" s="359"/>
    </row>
    <row r="10" spans="1:17" ht="12.75" customHeight="1" x14ac:dyDescent="0.25">
      <c r="A10" s="328"/>
      <c r="B10" s="328"/>
      <c r="C10" s="328"/>
      <c r="D10" s="328"/>
      <c r="E10" s="328"/>
      <c r="F10" s="328"/>
      <c r="G10" s="328"/>
      <c r="H10" s="328"/>
      <c r="I10" s="328"/>
      <c r="J10" s="328"/>
      <c r="K10" s="359"/>
    </row>
    <row r="11" spans="1:17" ht="8.5500000000000007" customHeight="1" thickBot="1" x14ac:dyDescent="0.3">
      <c r="A11" s="328"/>
      <c r="B11" s="328"/>
      <c r="C11" s="328"/>
      <c r="D11" s="328"/>
      <c r="E11" s="328"/>
      <c r="F11" s="328"/>
      <c r="G11" s="328"/>
      <c r="H11" s="328"/>
      <c r="I11" s="328"/>
      <c r="J11" s="328"/>
      <c r="K11" s="359"/>
    </row>
    <row r="12" spans="1:17" ht="18.75" customHeight="1" thickBot="1" x14ac:dyDescent="0.3">
      <c r="B12" s="343" t="s">
        <v>16</v>
      </c>
      <c r="C12" s="343" t="s">
        <v>17</v>
      </c>
      <c r="D12" s="350" t="s">
        <v>217</v>
      </c>
      <c r="E12" s="347" t="s">
        <v>109</v>
      </c>
      <c r="F12" s="348"/>
      <c r="G12" s="348"/>
      <c r="H12" s="348"/>
      <c r="I12" s="348"/>
      <c r="J12" s="353"/>
      <c r="K12" s="360" t="s">
        <v>2</v>
      </c>
    </row>
    <row r="13" spans="1:17" ht="25.5" customHeight="1" thickBot="1" x14ac:dyDescent="0.3">
      <c r="B13" s="349"/>
      <c r="C13" s="349"/>
      <c r="D13" s="351"/>
      <c r="E13" s="363" t="s">
        <v>111</v>
      </c>
      <c r="F13" s="364"/>
      <c r="G13" s="365"/>
      <c r="H13" s="366" t="s">
        <v>110</v>
      </c>
      <c r="I13" s="368" t="s">
        <v>111</v>
      </c>
      <c r="J13" s="370" t="s">
        <v>108</v>
      </c>
      <c r="K13" s="361"/>
    </row>
    <row r="14" spans="1:17" ht="15" customHeight="1" thickBot="1" x14ac:dyDescent="0.3">
      <c r="B14" s="344"/>
      <c r="C14" s="344"/>
      <c r="D14" s="352"/>
      <c r="E14" s="119" t="s">
        <v>216</v>
      </c>
      <c r="F14" s="119" t="s">
        <v>224</v>
      </c>
      <c r="G14" s="119" t="s">
        <v>225</v>
      </c>
      <c r="H14" s="367"/>
      <c r="I14" s="369"/>
      <c r="J14" s="371"/>
      <c r="K14" s="362"/>
      <c r="Q14" s="114"/>
    </row>
    <row r="15" spans="1:17" s="113" customFormat="1" ht="13.95" customHeight="1" thickBot="1" x14ac:dyDescent="0.3">
      <c r="B15" s="125" t="s">
        <v>167</v>
      </c>
      <c r="C15" s="126" t="s">
        <v>168</v>
      </c>
      <c r="D15" s="126" t="s">
        <v>219</v>
      </c>
      <c r="E15" s="127" t="s">
        <v>220</v>
      </c>
      <c r="F15" s="128" t="s">
        <v>230</v>
      </c>
      <c r="G15" s="128" t="s">
        <v>221</v>
      </c>
      <c r="H15" s="128" t="s">
        <v>222</v>
      </c>
      <c r="I15" s="128" t="s">
        <v>223</v>
      </c>
      <c r="J15" s="128" t="s">
        <v>218</v>
      </c>
      <c r="K15" s="146" t="s">
        <v>169</v>
      </c>
    </row>
    <row r="16" spans="1:17" s="120" customFormat="1" ht="33.6" customHeight="1" thickBot="1" x14ac:dyDescent="0.25">
      <c r="A16" s="138" t="s">
        <v>4</v>
      </c>
      <c r="B16" s="134" t="s">
        <v>256</v>
      </c>
      <c r="C16" s="150" t="s">
        <v>257</v>
      </c>
      <c r="D16" s="157">
        <v>8</v>
      </c>
      <c r="E16" s="200"/>
      <c r="F16" s="164">
        <v>38</v>
      </c>
      <c r="G16" s="164">
        <v>35</v>
      </c>
      <c r="H16" s="164">
        <v>35</v>
      </c>
      <c r="I16" s="225"/>
      <c r="J16" s="231">
        <f>SUM(Tabulka227[[#This Row],[42]:[6]])</f>
        <v>108</v>
      </c>
      <c r="K16" s="249" t="s">
        <v>231</v>
      </c>
    </row>
    <row r="17" spans="1:14" s="120" customFormat="1" ht="32.4" customHeight="1" thickBot="1" x14ac:dyDescent="0.25">
      <c r="A17" s="139" t="s">
        <v>5</v>
      </c>
      <c r="B17" s="129" t="s">
        <v>254</v>
      </c>
      <c r="C17" s="151" t="s">
        <v>327</v>
      </c>
      <c r="D17" s="158">
        <v>33</v>
      </c>
      <c r="E17" s="201"/>
      <c r="F17" s="162">
        <v>0</v>
      </c>
      <c r="G17" s="162">
        <v>5</v>
      </c>
      <c r="H17" s="162">
        <v>32</v>
      </c>
      <c r="I17" s="227"/>
      <c r="J17" s="231">
        <f>SUM(Tabulka227[[#This Row],[42]:[6]])</f>
        <v>37</v>
      </c>
      <c r="K17" s="245" t="s">
        <v>240</v>
      </c>
    </row>
    <row r="18" spans="1:14" s="120" customFormat="1" ht="33" customHeight="1" thickBot="1" x14ac:dyDescent="0.25">
      <c r="A18" s="139" t="s">
        <v>6</v>
      </c>
      <c r="B18" s="129" t="s">
        <v>260</v>
      </c>
      <c r="C18" s="152" t="s">
        <v>261</v>
      </c>
      <c r="D18" s="161">
        <v>16</v>
      </c>
      <c r="E18" s="202"/>
      <c r="F18" s="162">
        <v>26</v>
      </c>
      <c r="G18" s="162">
        <v>38</v>
      </c>
      <c r="H18" s="162">
        <v>45</v>
      </c>
      <c r="I18" s="233"/>
      <c r="J18" s="231">
        <f>SUM(Tabulka227[[#This Row],[42]:[6]])</f>
        <v>109</v>
      </c>
      <c r="K18" s="250" t="s">
        <v>13</v>
      </c>
    </row>
    <row r="19" spans="1:14" s="120" customFormat="1" ht="33.6" customHeight="1" thickBot="1" x14ac:dyDescent="0.25">
      <c r="A19" s="139" t="s">
        <v>7</v>
      </c>
      <c r="B19" s="129" t="s">
        <v>260</v>
      </c>
      <c r="C19" s="152" t="s">
        <v>263</v>
      </c>
      <c r="D19" s="158">
        <v>6</v>
      </c>
      <c r="E19" s="201"/>
      <c r="F19" s="162">
        <v>11</v>
      </c>
      <c r="G19" s="162">
        <v>20</v>
      </c>
      <c r="H19" s="162">
        <v>38</v>
      </c>
      <c r="I19" s="227"/>
      <c r="J19" s="231">
        <f>SUM(Tabulka227[[#This Row],[42]:[6]])</f>
        <v>69</v>
      </c>
      <c r="K19" s="245" t="s">
        <v>234</v>
      </c>
      <c r="N19" s="168"/>
    </row>
    <row r="20" spans="1:14" s="120" customFormat="1" ht="41.25" customHeight="1" thickBot="1" x14ac:dyDescent="0.25">
      <c r="A20" s="139" t="s">
        <v>8</v>
      </c>
      <c r="B20" s="129" t="s">
        <v>252</v>
      </c>
      <c r="C20" s="151" t="s">
        <v>264</v>
      </c>
      <c r="D20" s="158">
        <v>9</v>
      </c>
      <c r="E20" s="201"/>
      <c r="F20" s="162">
        <v>0</v>
      </c>
      <c r="G20" s="162">
        <v>0</v>
      </c>
      <c r="H20" s="162">
        <v>38</v>
      </c>
      <c r="I20" s="227"/>
      <c r="J20" s="231">
        <f>SUM(Tabulka227[[#This Row],[42]:[6]])</f>
        <v>38</v>
      </c>
      <c r="K20" s="245" t="s">
        <v>235</v>
      </c>
      <c r="M20" s="168"/>
    </row>
    <row r="21" spans="1:14" s="120" customFormat="1" ht="33.6" customHeight="1" thickBot="1" x14ac:dyDescent="0.25">
      <c r="A21" s="139" t="s">
        <v>9</v>
      </c>
      <c r="B21" s="121" t="s">
        <v>188</v>
      </c>
      <c r="C21" s="152" t="s">
        <v>267</v>
      </c>
      <c r="D21" s="158">
        <v>31</v>
      </c>
      <c r="E21" s="201"/>
      <c r="F21" s="162">
        <v>32</v>
      </c>
      <c r="G21" s="162">
        <v>35</v>
      </c>
      <c r="H21" s="162">
        <v>45</v>
      </c>
      <c r="I21" s="227"/>
      <c r="J21" s="231">
        <f>SUM(Tabulka227[[#This Row],[42]:[6]])</f>
        <v>112</v>
      </c>
      <c r="K21" s="245" t="s">
        <v>11</v>
      </c>
    </row>
    <row r="22" spans="1:14" s="120" customFormat="1" ht="33.6" customHeight="1" thickBot="1" x14ac:dyDescent="0.25">
      <c r="A22" s="139" t="s">
        <v>10</v>
      </c>
      <c r="B22" s="129" t="s">
        <v>181</v>
      </c>
      <c r="C22" s="151" t="s">
        <v>268</v>
      </c>
      <c r="D22" s="158">
        <v>30</v>
      </c>
      <c r="E22" s="201"/>
      <c r="F22" s="162">
        <v>29</v>
      </c>
      <c r="G22" s="162">
        <v>44</v>
      </c>
      <c r="H22" s="162">
        <v>37</v>
      </c>
      <c r="I22" s="227"/>
      <c r="J22" s="231">
        <f>SUM(Tabulka227[[#This Row],[42]:[6]])</f>
        <v>110</v>
      </c>
      <c r="K22" s="245" t="s">
        <v>12</v>
      </c>
    </row>
    <row r="23" spans="1:14" s="120" customFormat="1" ht="33.6" customHeight="1" thickBot="1" x14ac:dyDescent="0.25">
      <c r="A23" s="139" t="s">
        <v>11</v>
      </c>
      <c r="B23" s="129" t="s">
        <v>181</v>
      </c>
      <c r="C23" s="151" t="s">
        <v>270</v>
      </c>
      <c r="D23" s="158">
        <v>12</v>
      </c>
      <c r="E23" s="201"/>
      <c r="F23" s="162">
        <v>35</v>
      </c>
      <c r="G23" s="162">
        <v>32</v>
      </c>
      <c r="H23" s="162">
        <v>35</v>
      </c>
      <c r="I23" s="227"/>
      <c r="J23" s="231">
        <f>SUM(Tabulka227[[#This Row],[42]:[6]])</f>
        <v>102</v>
      </c>
      <c r="K23" s="245" t="s">
        <v>236</v>
      </c>
    </row>
    <row r="24" spans="1:14" s="120" customFormat="1" ht="33.6" customHeight="1" thickBot="1" x14ac:dyDescent="0.25">
      <c r="A24" s="139" t="s">
        <v>12</v>
      </c>
      <c r="B24" s="129" t="s">
        <v>173</v>
      </c>
      <c r="C24" s="152" t="s">
        <v>271</v>
      </c>
      <c r="D24" s="158">
        <v>15</v>
      </c>
      <c r="E24" s="201">
        <v>20</v>
      </c>
      <c r="F24" s="162">
        <v>0</v>
      </c>
      <c r="G24" s="162">
        <v>0</v>
      </c>
      <c r="H24" s="162">
        <v>39</v>
      </c>
      <c r="I24" s="227"/>
      <c r="J24" s="231">
        <f>Tabulka227[[#This Row],[6]]-Tabulka227[[#This Row],[4]]</f>
        <v>19</v>
      </c>
      <c r="K24" s="245" t="s">
        <v>241</v>
      </c>
    </row>
    <row r="25" spans="1:14" s="120" customFormat="1" ht="33.6" customHeight="1" thickBot="1" x14ac:dyDescent="0.25">
      <c r="A25" s="139" t="s">
        <v>13</v>
      </c>
      <c r="B25" s="129" t="s">
        <v>251</v>
      </c>
      <c r="C25" s="152" t="s">
        <v>274</v>
      </c>
      <c r="D25" s="158">
        <v>49</v>
      </c>
      <c r="E25" s="201"/>
      <c r="F25" s="162">
        <v>50</v>
      </c>
      <c r="G25" s="162">
        <v>29</v>
      </c>
      <c r="H25" s="162">
        <v>45</v>
      </c>
      <c r="I25" s="227"/>
      <c r="J25" s="231">
        <f>SUM(Tabulka227[[#This Row],[42]:[6]])</f>
        <v>124</v>
      </c>
      <c r="K25" s="245" t="s">
        <v>7</v>
      </c>
    </row>
    <row r="26" spans="1:14" s="120" customFormat="1" ht="34.200000000000003" customHeight="1" thickBot="1" x14ac:dyDescent="0.25">
      <c r="A26" s="139" t="s">
        <v>231</v>
      </c>
      <c r="B26" s="129" t="s">
        <v>174</v>
      </c>
      <c r="C26" s="152" t="s">
        <v>275</v>
      </c>
      <c r="D26" s="158">
        <v>11</v>
      </c>
      <c r="E26" s="201"/>
      <c r="F26" s="162">
        <v>38</v>
      </c>
      <c r="G26" s="162">
        <v>38</v>
      </c>
      <c r="H26" s="162">
        <v>44</v>
      </c>
      <c r="I26" s="227"/>
      <c r="J26" s="231">
        <f>SUM(Tabulka227[[#This Row],[42]:[6]])</f>
        <v>120</v>
      </c>
      <c r="K26" s="245" t="s">
        <v>9</v>
      </c>
      <c r="N26" s="168"/>
    </row>
    <row r="27" spans="1:14" s="120" customFormat="1" ht="33" customHeight="1" thickBot="1" x14ac:dyDescent="0.25">
      <c r="A27" s="139" t="s">
        <v>239</v>
      </c>
      <c r="B27" s="129" t="s">
        <v>250</v>
      </c>
      <c r="C27" s="152" t="s">
        <v>280</v>
      </c>
      <c r="D27" s="158">
        <v>46</v>
      </c>
      <c r="E27" s="201"/>
      <c r="F27" s="162">
        <v>32</v>
      </c>
      <c r="G27" s="162">
        <v>32</v>
      </c>
      <c r="H27" s="162">
        <v>49</v>
      </c>
      <c r="I27" s="227"/>
      <c r="J27" s="231">
        <f>SUM(Tabulka227[[#This Row],[42]:[6]])</f>
        <v>113</v>
      </c>
      <c r="K27" s="250" t="s">
        <v>10</v>
      </c>
    </row>
    <row r="28" spans="1:14" s="120" customFormat="1" ht="33" customHeight="1" thickBot="1" x14ac:dyDescent="0.25">
      <c r="A28" s="139" t="s">
        <v>232</v>
      </c>
      <c r="B28" s="153" t="s">
        <v>248</v>
      </c>
      <c r="C28" s="152" t="s">
        <v>286</v>
      </c>
      <c r="D28" s="158">
        <v>38</v>
      </c>
      <c r="E28" s="201"/>
      <c r="F28" s="162">
        <v>35</v>
      </c>
      <c r="G28" s="162">
        <v>44</v>
      </c>
      <c r="H28" s="162">
        <v>46</v>
      </c>
      <c r="I28" s="227"/>
      <c r="J28" s="231">
        <f>SUM(Tabulka227[[#This Row],[42]:[6]])</f>
        <v>125</v>
      </c>
      <c r="K28" s="245" t="s">
        <v>6</v>
      </c>
    </row>
    <row r="29" spans="1:14" s="120" customFormat="1" ht="32.4" customHeight="1" thickBot="1" x14ac:dyDescent="0.25">
      <c r="A29" s="139" t="s">
        <v>236</v>
      </c>
      <c r="B29" s="129" t="s">
        <v>246</v>
      </c>
      <c r="C29" s="152" t="s">
        <v>287</v>
      </c>
      <c r="D29" s="158">
        <v>41</v>
      </c>
      <c r="E29" s="201"/>
      <c r="F29" s="162">
        <v>50</v>
      </c>
      <c r="G29" s="162">
        <v>50</v>
      </c>
      <c r="H29" s="162">
        <v>55</v>
      </c>
      <c r="I29" s="227"/>
      <c r="J29" s="231">
        <f>SUM(Tabulka227[[#This Row],[42]:[6]])</f>
        <v>155</v>
      </c>
      <c r="K29" s="245" t="s">
        <v>4</v>
      </c>
    </row>
    <row r="30" spans="1:14" s="120" customFormat="1" ht="33" customHeight="1" thickBot="1" x14ac:dyDescent="0.25">
      <c r="A30" s="139" t="s">
        <v>237</v>
      </c>
      <c r="B30" s="121" t="s">
        <v>297</v>
      </c>
      <c r="C30" s="151" t="s">
        <v>293</v>
      </c>
      <c r="D30" s="158">
        <v>50</v>
      </c>
      <c r="E30" s="201"/>
      <c r="F30" s="162">
        <v>26</v>
      </c>
      <c r="G30" s="162">
        <v>38</v>
      </c>
      <c r="H30" s="162">
        <v>43</v>
      </c>
      <c r="I30" s="227"/>
      <c r="J30" s="231">
        <f>SUM(Tabulka227[[#This Row],[42]:[6]])</f>
        <v>107</v>
      </c>
      <c r="K30" s="245" t="s">
        <v>239</v>
      </c>
    </row>
    <row r="31" spans="1:14" s="120" customFormat="1" ht="33.6" customHeight="1" thickBot="1" x14ac:dyDescent="0.25">
      <c r="A31" s="139" t="s">
        <v>233</v>
      </c>
      <c r="B31" s="121" t="s">
        <v>297</v>
      </c>
      <c r="C31" s="152" t="s">
        <v>294</v>
      </c>
      <c r="D31" s="158">
        <v>4</v>
      </c>
      <c r="E31" s="201"/>
      <c r="F31" s="162">
        <v>23</v>
      </c>
      <c r="G31" s="162">
        <v>29</v>
      </c>
      <c r="H31" s="162">
        <v>44</v>
      </c>
      <c r="I31" s="227"/>
      <c r="J31" s="231">
        <f>SUM(Tabulka227[[#This Row],[42]:[6]])</f>
        <v>96</v>
      </c>
      <c r="K31" s="245" t="s">
        <v>237</v>
      </c>
    </row>
    <row r="32" spans="1:14" ht="33" customHeight="1" thickBot="1" x14ac:dyDescent="0.3">
      <c r="A32" s="139" t="s">
        <v>234</v>
      </c>
      <c r="B32" s="182" t="s">
        <v>298</v>
      </c>
      <c r="C32" s="148" t="s">
        <v>299</v>
      </c>
      <c r="D32" s="158">
        <v>40</v>
      </c>
      <c r="E32" s="201"/>
      <c r="F32" s="162">
        <v>44</v>
      </c>
      <c r="G32" s="162">
        <v>38</v>
      </c>
      <c r="H32" s="162">
        <v>41</v>
      </c>
      <c r="I32" s="227"/>
      <c r="J32" s="231">
        <f>SUM(Tabulka227[[#This Row],[42]:[6]])</f>
        <v>123</v>
      </c>
      <c r="K32" s="245" t="s">
        <v>8</v>
      </c>
    </row>
    <row r="33" spans="1:11" ht="33.6" customHeight="1" thickBot="1" x14ac:dyDescent="0.3">
      <c r="A33" s="139" t="s">
        <v>235</v>
      </c>
      <c r="B33" s="121" t="s">
        <v>302</v>
      </c>
      <c r="C33" s="149" t="s">
        <v>304</v>
      </c>
      <c r="D33" s="161">
        <v>36</v>
      </c>
      <c r="E33" s="202"/>
      <c r="F33" s="162">
        <v>23</v>
      </c>
      <c r="G33" s="162">
        <v>35</v>
      </c>
      <c r="H33" s="162">
        <v>44</v>
      </c>
      <c r="I33" s="233"/>
      <c r="J33" s="231">
        <f>SUM(Tabulka227[[#This Row],[42]:[6]])</f>
        <v>102</v>
      </c>
      <c r="K33" s="251" t="s">
        <v>236</v>
      </c>
    </row>
    <row r="34" spans="1:11" ht="33.6" customHeight="1" thickBot="1" x14ac:dyDescent="0.3">
      <c r="A34" s="139" t="s">
        <v>240</v>
      </c>
      <c r="B34" s="121" t="s">
        <v>306</v>
      </c>
      <c r="C34" s="149" t="s">
        <v>307</v>
      </c>
      <c r="D34" s="161">
        <v>26</v>
      </c>
      <c r="E34" s="202"/>
      <c r="F34" s="162">
        <v>41</v>
      </c>
      <c r="G34" s="162">
        <v>29</v>
      </c>
      <c r="H34" s="162">
        <v>34</v>
      </c>
      <c r="I34" s="233"/>
      <c r="J34" s="231">
        <f>SUM(Tabulka227[[#This Row],[42]:[6]])</f>
        <v>104</v>
      </c>
      <c r="K34" s="251" t="s">
        <v>232</v>
      </c>
    </row>
    <row r="35" spans="1:11" ht="33.6" customHeight="1" thickBot="1" x14ac:dyDescent="0.3">
      <c r="A35" s="216" t="s">
        <v>241</v>
      </c>
      <c r="B35" s="217" t="s">
        <v>309</v>
      </c>
      <c r="C35" s="218" t="s">
        <v>310</v>
      </c>
      <c r="D35" s="219"/>
      <c r="E35" s="220"/>
      <c r="F35" s="221"/>
      <c r="G35" s="221"/>
      <c r="H35" s="221"/>
      <c r="I35" s="234"/>
      <c r="J35" s="235"/>
      <c r="K35" s="248"/>
    </row>
    <row r="36" spans="1:11" ht="33" customHeight="1" thickBot="1" x14ac:dyDescent="0.3">
      <c r="A36" s="139" t="s">
        <v>242</v>
      </c>
      <c r="B36" s="181" t="s">
        <v>312</v>
      </c>
      <c r="C36" s="149" t="s">
        <v>313</v>
      </c>
      <c r="D36" s="161">
        <v>23</v>
      </c>
      <c r="E36" s="202"/>
      <c r="F36" s="162">
        <v>38</v>
      </c>
      <c r="G36" s="162">
        <v>35</v>
      </c>
      <c r="H36" s="162">
        <v>39</v>
      </c>
      <c r="I36" s="233"/>
      <c r="J36" s="231">
        <f>SUM(Tabulka227[[#This Row],[42]:[6]])</f>
        <v>112</v>
      </c>
      <c r="K36" s="251" t="s">
        <v>11</v>
      </c>
    </row>
    <row r="37" spans="1:11" ht="33.6" customHeight="1" thickBot="1" x14ac:dyDescent="0.3">
      <c r="A37" s="139" t="s">
        <v>288</v>
      </c>
      <c r="B37" s="181" t="s">
        <v>315</v>
      </c>
      <c r="C37" s="149" t="s">
        <v>326</v>
      </c>
      <c r="D37" s="161">
        <v>10</v>
      </c>
      <c r="E37" s="202"/>
      <c r="F37" s="223">
        <v>14</v>
      </c>
      <c r="G37" s="162">
        <v>29</v>
      </c>
      <c r="H37" s="162">
        <v>40</v>
      </c>
      <c r="I37" s="233"/>
      <c r="J37" s="231">
        <f>SUM(Tabulka227[[#This Row],[42]:[6]])</f>
        <v>83</v>
      </c>
      <c r="K37" s="251" t="s">
        <v>233</v>
      </c>
    </row>
    <row r="38" spans="1:11" ht="33.6" customHeight="1" thickBot="1" x14ac:dyDescent="0.3">
      <c r="A38" s="140" t="s">
        <v>289</v>
      </c>
      <c r="B38" s="171" t="s">
        <v>318</v>
      </c>
      <c r="C38" s="198" t="s">
        <v>321</v>
      </c>
      <c r="D38" s="199">
        <v>5</v>
      </c>
      <c r="E38" s="203"/>
      <c r="F38" s="224">
        <v>38</v>
      </c>
      <c r="G38" s="183">
        <v>47</v>
      </c>
      <c r="H38" s="183">
        <v>48</v>
      </c>
      <c r="I38" s="204"/>
      <c r="J38" s="232">
        <f>SUM(Tabulka227[[#This Row],[42]:[6]])</f>
        <v>133</v>
      </c>
      <c r="K38" s="252" t="s">
        <v>5</v>
      </c>
    </row>
  </sheetData>
  <mergeCells count="14">
    <mergeCell ref="B12:B14"/>
    <mergeCell ref="C12:C14"/>
    <mergeCell ref="D12:D14"/>
    <mergeCell ref="E12:J12"/>
    <mergeCell ref="A1:K1"/>
    <mergeCell ref="A2:K4"/>
    <mergeCell ref="A5:K6"/>
    <mergeCell ref="A7:K8"/>
    <mergeCell ref="A9:K11"/>
    <mergeCell ref="K12:K14"/>
    <mergeCell ref="E13:G13"/>
    <mergeCell ref="H13:H14"/>
    <mergeCell ref="I13:I14"/>
    <mergeCell ref="J13:J14"/>
  </mergeCells>
  <phoneticPr fontId="25" type="noConversion"/>
  <pageMargins left="0" right="0" top="0" bottom="0" header="0" footer="0"/>
  <pageSetup paperSize="9" orientation="portrait" horizontalDpi="1200" verticalDpi="1200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1"/>
  <sheetViews>
    <sheetView topLeftCell="A13" zoomScale="130" zoomScaleNormal="130" workbookViewId="0">
      <selection activeCell="B19" sqref="B19"/>
    </sheetView>
  </sheetViews>
  <sheetFormatPr defaultRowHeight="13.2" x14ac:dyDescent="0.25"/>
  <cols>
    <col min="1" max="1" width="4.44140625" customWidth="1"/>
    <col min="2" max="2" width="31.6640625" customWidth="1"/>
    <col min="3" max="3" width="17.5546875" customWidth="1"/>
    <col min="4" max="4" width="6.21875" customWidth="1"/>
    <col min="5" max="5" width="6" customWidth="1"/>
    <col min="6" max="6" width="5.44140625" customWidth="1"/>
    <col min="7" max="7" width="6.21875" customWidth="1"/>
    <col min="8" max="9" width="5.77734375" customWidth="1"/>
    <col min="10" max="10" width="5.6640625" customWidth="1"/>
    <col min="11" max="11" width="6" customWidth="1"/>
  </cols>
  <sheetData>
    <row r="1" spans="1:17" ht="75" customHeight="1" x14ac:dyDescent="0.25">
      <c r="A1" s="354" t="s">
        <v>228</v>
      </c>
      <c r="B1" s="354"/>
      <c r="C1" s="354"/>
      <c r="D1" s="354"/>
      <c r="E1" s="354"/>
      <c r="F1" s="354"/>
      <c r="G1" s="354"/>
      <c r="H1" s="354"/>
      <c r="I1" s="354"/>
      <c r="J1" s="354"/>
      <c r="K1" s="355"/>
    </row>
    <row r="2" spans="1:17" ht="13.95" customHeight="1" x14ac:dyDescent="0.25">
      <c r="A2" s="284" t="s">
        <v>331</v>
      </c>
      <c r="B2" s="284"/>
      <c r="C2" s="284"/>
      <c r="D2" s="284"/>
      <c r="E2" s="284"/>
      <c r="F2" s="284"/>
      <c r="G2" s="284"/>
      <c r="H2" s="284"/>
      <c r="I2" s="284"/>
      <c r="J2" s="284"/>
      <c r="K2" s="285"/>
    </row>
    <row r="3" spans="1:17" ht="13.2" customHeight="1" x14ac:dyDescent="0.25">
      <c r="A3" s="284"/>
      <c r="B3" s="284"/>
      <c r="C3" s="284"/>
      <c r="D3" s="284"/>
      <c r="E3" s="284"/>
      <c r="F3" s="284"/>
      <c r="G3" s="284"/>
      <c r="H3" s="284"/>
      <c r="I3" s="284"/>
      <c r="J3" s="284"/>
      <c r="K3" s="285"/>
    </row>
    <row r="4" spans="1:17" ht="13.8" customHeight="1" x14ac:dyDescent="0.25">
      <c r="A4" s="284"/>
      <c r="B4" s="284"/>
      <c r="C4" s="284"/>
      <c r="D4" s="284"/>
      <c r="E4" s="284"/>
      <c r="F4" s="284"/>
      <c r="G4" s="284"/>
      <c r="H4" s="284"/>
      <c r="I4" s="284"/>
      <c r="J4" s="284"/>
      <c r="K4" s="285"/>
    </row>
    <row r="5" spans="1:17" ht="15.75" customHeight="1" x14ac:dyDescent="0.25">
      <c r="A5" s="372"/>
      <c r="B5" s="372"/>
      <c r="C5" s="372"/>
      <c r="D5" s="372"/>
      <c r="E5" s="372"/>
      <c r="F5" s="372"/>
      <c r="G5" s="372"/>
      <c r="H5" s="372"/>
      <c r="I5" s="372"/>
      <c r="J5" s="372"/>
      <c r="K5" s="373"/>
    </row>
    <row r="6" spans="1:17" ht="12.75" customHeight="1" x14ac:dyDescent="0.25">
      <c r="A6" s="372"/>
      <c r="B6" s="372"/>
      <c r="C6" s="372"/>
      <c r="D6" s="372"/>
      <c r="E6" s="372"/>
      <c r="F6" s="372"/>
      <c r="G6" s="372"/>
      <c r="H6" s="372"/>
      <c r="I6" s="372"/>
      <c r="J6" s="372"/>
      <c r="K6" s="373"/>
    </row>
    <row r="7" spans="1:17" ht="13.95" customHeight="1" x14ac:dyDescent="0.25">
      <c r="A7" s="325" t="s">
        <v>245</v>
      </c>
      <c r="B7" s="325"/>
      <c r="C7" s="325"/>
      <c r="D7" s="325"/>
      <c r="E7" s="325"/>
      <c r="F7" s="325"/>
      <c r="G7" s="325"/>
      <c r="H7" s="325"/>
      <c r="I7" s="325"/>
      <c r="J7" s="325"/>
      <c r="K7" s="358"/>
    </row>
    <row r="8" spans="1:17" ht="12.75" customHeight="1" x14ac:dyDescent="0.25">
      <c r="A8" s="325"/>
      <c r="B8" s="325"/>
      <c r="C8" s="325"/>
      <c r="D8" s="325"/>
      <c r="E8" s="325"/>
      <c r="F8" s="325"/>
      <c r="G8" s="325"/>
      <c r="H8" s="325"/>
      <c r="I8" s="325"/>
      <c r="J8" s="325"/>
      <c r="K8" s="358"/>
    </row>
    <row r="9" spans="1:17" ht="12.75" customHeight="1" x14ac:dyDescent="0.25">
      <c r="A9" s="328" t="s">
        <v>117</v>
      </c>
      <c r="B9" s="328"/>
      <c r="C9" s="328"/>
      <c r="D9" s="328"/>
      <c r="E9" s="328"/>
      <c r="F9" s="328"/>
      <c r="G9" s="328"/>
      <c r="H9" s="328"/>
      <c r="I9" s="328"/>
      <c r="J9" s="328"/>
      <c r="K9" s="359"/>
    </row>
    <row r="10" spans="1:17" ht="12.75" customHeight="1" x14ac:dyDescent="0.25">
      <c r="A10" s="328"/>
      <c r="B10" s="328"/>
      <c r="C10" s="328"/>
      <c r="D10" s="328"/>
      <c r="E10" s="328"/>
      <c r="F10" s="328"/>
      <c r="G10" s="328"/>
      <c r="H10" s="328"/>
      <c r="I10" s="328"/>
      <c r="J10" s="328"/>
      <c r="K10" s="359"/>
    </row>
    <row r="11" spans="1:17" ht="8.5500000000000007" customHeight="1" thickBot="1" x14ac:dyDescent="0.3">
      <c r="A11" s="328"/>
      <c r="B11" s="328"/>
      <c r="C11" s="328"/>
      <c r="D11" s="328"/>
      <c r="E11" s="328"/>
      <c r="F11" s="328"/>
      <c r="G11" s="328"/>
      <c r="H11" s="328"/>
      <c r="I11" s="328"/>
      <c r="J11" s="328"/>
      <c r="K11" s="359"/>
    </row>
    <row r="12" spans="1:17" ht="18.75" customHeight="1" thickBot="1" x14ac:dyDescent="0.3">
      <c r="B12" s="343" t="s">
        <v>16</v>
      </c>
      <c r="C12" s="343" t="s">
        <v>17</v>
      </c>
      <c r="D12" s="350" t="s">
        <v>217</v>
      </c>
      <c r="E12" s="347" t="s">
        <v>109</v>
      </c>
      <c r="F12" s="348"/>
      <c r="G12" s="348"/>
      <c r="H12" s="348"/>
      <c r="I12" s="348"/>
      <c r="J12" s="353"/>
      <c r="K12" s="360" t="s">
        <v>2</v>
      </c>
    </row>
    <row r="13" spans="1:17" ht="30" customHeight="1" thickBot="1" x14ac:dyDescent="0.3">
      <c r="B13" s="349"/>
      <c r="C13" s="349"/>
      <c r="D13" s="351"/>
      <c r="E13" s="363" t="s">
        <v>111</v>
      </c>
      <c r="F13" s="364"/>
      <c r="G13" s="365"/>
      <c r="H13" s="366" t="s">
        <v>110</v>
      </c>
      <c r="I13" s="368" t="s">
        <v>111</v>
      </c>
      <c r="J13" s="370" t="s">
        <v>108</v>
      </c>
      <c r="K13" s="361"/>
    </row>
    <row r="14" spans="1:17" ht="15" customHeight="1" thickBot="1" x14ac:dyDescent="0.3">
      <c r="B14" s="344"/>
      <c r="C14" s="344"/>
      <c r="D14" s="352"/>
      <c r="E14" s="119" t="s">
        <v>216</v>
      </c>
      <c r="F14" s="119" t="s">
        <v>224</v>
      </c>
      <c r="G14" s="119" t="s">
        <v>225</v>
      </c>
      <c r="H14" s="367"/>
      <c r="I14" s="369"/>
      <c r="J14" s="371"/>
      <c r="K14" s="362"/>
      <c r="Q14" s="114"/>
    </row>
    <row r="15" spans="1:17" s="113" customFormat="1" ht="14.1" customHeight="1" thickBot="1" x14ac:dyDescent="0.3">
      <c r="B15" s="125" t="s">
        <v>167</v>
      </c>
      <c r="C15" s="126" t="s">
        <v>168</v>
      </c>
      <c r="D15" s="126" t="s">
        <v>219</v>
      </c>
      <c r="E15" s="127" t="s">
        <v>220</v>
      </c>
      <c r="F15" s="128" t="s">
        <v>230</v>
      </c>
      <c r="G15" s="128" t="s">
        <v>221</v>
      </c>
      <c r="H15" s="128" t="s">
        <v>222</v>
      </c>
      <c r="I15" s="128" t="s">
        <v>223</v>
      </c>
      <c r="J15" s="128" t="s">
        <v>218</v>
      </c>
      <c r="K15" s="132" t="s">
        <v>169</v>
      </c>
    </row>
    <row r="16" spans="1:17" s="120" customFormat="1" ht="33.75" customHeight="1" thickBot="1" x14ac:dyDescent="0.25">
      <c r="A16" s="184" t="s">
        <v>4</v>
      </c>
      <c r="B16" s="135" t="s">
        <v>256</v>
      </c>
      <c r="C16" s="147" t="s">
        <v>258</v>
      </c>
      <c r="D16" s="178">
        <v>32</v>
      </c>
      <c r="E16" s="137"/>
      <c r="F16" s="164">
        <v>29</v>
      </c>
      <c r="G16" s="164">
        <v>38</v>
      </c>
      <c r="H16" s="164">
        <v>34</v>
      </c>
      <c r="I16" s="225"/>
      <c r="J16" s="231">
        <f>SUM(Tabulka235[[#This Row],[42]:[6]])</f>
        <v>101</v>
      </c>
      <c r="K16" s="254" t="s">
        <v>231</v>
      </c>
    </row>
    <row r="17" spans="1:11" s="120" customFormat="1" ht="33.75" customHeight="1" thickBot="1" x14ac:dyDescent="0.25">
      <c r="A17" s="185" t="s">
        <v>5</v>
      </c>
      <c r="B17" s="129" t="s">
        <v>254</v>
      </c>
      <c r="C17" s="133" t="s">
        <v>259</v>
      </c>
      <c r="D17" s="174">
        <v>35</v>
      </c>
      <c r="E17" s="123"/>
      <c r="F17" s="162">
        <v>35</v>
      </c>
      <c r="G17" s="162">
        <v>50</v>
      </c>
      <c r="H17" s="162">
        <v>50</v>
      </c>
      <c r="I17" s="227"/>
      <c r="J17" s="231">
        <f>SUM(Tabulka235[[#This Row],[42]:[6]])</f>
        <v>135</v>
      </c>
      <c r="K17" s="255" t="s">
        <v>4</v>
      </c>
    </row>
    <row r="18" spans="1:11" s="120" customFormat="1" ht="36.75" customHeight="1" thickBot="1" x14ac:dyDescent="0.25">
      <c r="A18" s="185" t="s">
        <v>6</v>
      </c>
      <c r="B18" s="129" t="s">
        <v>181</v>
      </c>
      <c r="C18" s="175" t="s">
        <v>269</v>
      </c>
      <c r="D18" s="174">
        <v>13</v>
      </c>
      <c r="E18" s="123"/>
      <c r="F18" s="162">
        <v>29</v>
      </c>
      <c r="G18" s="162">
        <v>35</v>
      </c>
      <c r="H18" s="162">
        <v>44</v>
      </c>
      <c r="I18" s="227"/>
      <c r="J18" s="231">
        <f>SUM(Tabulka235[[#This Row],[42]:[6]])</f>
        <v>108</v>
      </c>
      <c r="K18" s="255" t="s">
        <v>11</v>
      </c>
    </row>
    <row r="19" spans="1:11" s="120" customFormat="1" ht="37.5" customHeight="1" thickBot="1" x14ac:dyDescent="0.25">
      <c r="A19" s="185" t="s">
        <v>7</v>
      </c>
      <c r="B19" s="129" t="s">
        <v>173</v>
      </c>
      <c r="C19" s="175" t="s">
        <v>272</v>
      </c>
      <c r="D19" s="174">
        <v>7</v>
      </c>
      <c r="E19" s="123"/>
      <c r="F19" s="162">
        <v>47</v>
      </c>
      <c r="G19" s="162">
        <v>41</v>
      </c>
      <c r="H19" s="162">
        <v>39</v>
      </c>
      <c r="I19" s="227"/>
      <c r="J19" s="231">
        <f>SUM(Tabulka235[[#This Row],[42]:[6]])</f>
        <v>127</v>
      </c>
      <c r="K19" s="255" t="s">
        <v>6</v>
      </c>
    </row>
    <row r="20" spans="1:11" s="120" customFormat="1" ht="34.049999999999997" customHeight="1" thickBot="1" x14ac:dyDescent="0.25">
      <c r="A20" s="185" t="s">
        <v>8</v>
      </c>
      <c r="B20" s="129" t="s">
        <v>251</v>
      </c>
      <c r="C20" s="133" t="s">
        <v>273</v>
      </c>
      <c r="D20" s="174">
        <v>39</v>
      </c>
      <c r="E20" s="123"/>
      <c r="F20" s="162">
        <v>29</v>
      </c>
      <c r="G20" s="162">
        <v>38</v>
      </c>
      <c r="H20" s="162">
        <v>43</v>
      </c>
      <c r="I20" s="227"/>
      <c r="J20" s="231">
        <f>SUM(Tabulka235[[#This Row],[42]:[6]])</f>
        <v>110</v>
      </c>
      <c r="K20" s="255" t="s">
        <v>10</v>
      </c>
    </row>
    <row r="21" spans="1:11" s="120" customFormat="1" ht="34.049999999999997" customHeight="1" thickBot="1" x14ac:dyDescent="0.25">
      <c r="A21" s="185" t="s">
        <v>9</v>
      </c>
      <c r="B21" s="129" t="s">
        <v>174</v>
      </c>
      <c r="C21" s="133" t="s">
        <v>276</v>
      </c>
      <c r="D21" s="174">
        <v>48</v>
      </c>
      <c r="E21" s="123"/>
      <c r="F21" s="162">
        <v>23</v>
      </c>
      <c r="G21" s="162">
        <v>32</v>
      </c>
      <c r="H21" s="162">
        <v>38</v>
      </c>
      <c r="I21" s="227"/>
      <c r="J21" s="231">
        <f>SUM(Tabulka235[[#This Row],[42]:[6]])</f>
        <v>93</v>
      </c>
      <c r="K21" s="255" t="s">
        <v>232</v>
      </c>
    </row>
    <row r="22" spans="1:11" s="120" customFormat="1" ht="34.049999999999997" customHeight="1" thickBot="1" x14ac:dyDescent="0.25">
      <c r="A22" s="185" t="s">
        <v>10</v>
      </c>
      <c r="B22" s="129" t="s">
        <v>250</v>
      </c>
      <c r="C22" s="133" t="s">
        <v>278</v>
      </c>
      <c r="D22" s="174">
        <v>19</v>
      </c>
      <c r="E22" s="123"/>
      <c r="F22" s="162">
        <v>29</v>
      </c>
      <c r="G22" s="162">
        <v>32</v>
      </c>
      <c r="H22" s="162">
        <v>50</v>
      </c>
      <c r="I22" s="227"/>
      <c r="J22" s="231">
        <f>SUM(Tabulka235[[#This Row],[42]:[6]])</f>
        <v>111</v>
      </c>
      <c r="K22" s="255" t="s">
        <v>9</v>
      </c>
    </row>
    <row r="23" spans="1:11" s="120" customFormat="1" ht="33.450000000000003" customHeight="1" thickBot="1" x14ac:dyDescent="0.25">
      <c r="A23" s="185" t="s">
        <v>11</v>
      </c>
      <c r="B23" s="129" t="s">
        <v>250</v>
      </c>
      <c r="C23" s="175" t="s">
        <v>279</v>
      </c>
      <c r="D23" s="174">
        <v>34</v>
      </c>
      <c r="E23" s="123"/>
      <c r="F23" s="162">
        <v>41</v>
      </c>
      <c r="G23" s="162">
        <v>35</v>
      </c>
      <c r="H23" s="162">
        <v>48</v>
      </c>
      <c r="I23" s="227"/>
      <c r="J23" s="231">
        <f>SUM(Tabulka235[[#This Row],[42]:[6]])</f>
        <v>124</v>
      </c>
      <c r="K23" s="255" t="s">
        <v>7</v>
      </c>
    </row>
    <row r="24" spans="1:11" ht="33" customHeight="1" thickBot="1" x14ac:dyDescent="0.3">
      <c r="A24" s="185" t="s">
        <v>12</v>
      </c>
      <c r="B24" s="129" t="s">
        <v>282</v>
      </c>
      <c r="C24" s="124" t="s">
        <v>284</v>
      </c>
      <c r="D24" s="176">
        <v>25</v>
      </c>
      <c r="E24" s="177"/>
      <c r="F24" s="162">
        <v>29</v>
      </c>
      <c r="G24" s="162">
        <v>38</v>
      </c>
      <c r="H24" s="162">
        <v>32</v>
      </c>
      <c r="I24" s="233"/>
      <c r="J24" s="231">
        <f>SUM(Tabulka235[[#This Row],[42]:[6]])</f>
        <v>99</v>
      </c>
      <c r="K24" s="256" t="s">
        <v>239</v>
      </c>
    </row>
    <row r="25" spans="1:11" ht="33" customHeight="1" thickBot="1" x14ac:dyDescent="0.3">
      <c r="A25" s="185" t="s">
        <v>13</v>
      </c>
      <c r="B25" s="181" t="s">
        <v>248</v>
      </c>
      <c r="C25" s="124" t="s">
        <v>285</v>
      </c>
      <c r="D25" s="176">
        <v>27</v>
      </c>
      <c r="E25" s="177"/>
      <c r="F25" s="162">
        <v>38</v>
      </c>
      <c r="G25" s="162">
        <v>38</v>
      </c>
      <c r="H25" s="162">
        <v>47</v>
      </c>
      <c r="I25" s="233"/>
      <c r="J25" s="231">
        <f>SUM(Tabulka235[[#This Row],[42]:[6]])</f>
        <v>123</v>
      </c>
      <c r="K25" s="256" t="s">
        <v>8</v>
      </c>
    </row>
    <row r="26" spans="1:11" ht="32.4" customHeight="1" thickBot="1" x14ac:dyDescent="0.3">
      <c r="A26" s="185" t="s">
        <v>231</v>
      </c>
      <c r="B26" s="129" t="s">
        <v>297</v>
      </c>
      <c r="C26" s="124" t="s">
        <v>296</v>
      </c>
      <c r="D26" s="176">
        <v>45</v>
      </c>
      <c r="E26" s="177"/>
      <c r="F26" s="162">
        <v>32</v>
      </c>
      <c r="G26" s="162">
        <v>41</v>
      </c>
      <c r="H26" s="162">
        <v>59</v>
      </c>
      <c r="I26" s="233"/>
      <c r="J26" s="231">
        <f>SUM(Tabulka235[[#This Row],[42]:[6]])</f>
        <v>132</v>
      </c>
      <c r="K26" s="256" t="s">
        <v>5</v>
      </c>
    </row>
    <row r="27" spans="1:11" ht="33.6" customHeight="1" thickBot="1" x14ac:dyDescent="0.3">
      <c r="A27" s="185" t="s">
        <v>239</v>
      </c>
      <c r="B27" s="182" t="s">
        <v>298</v>
      </c>
      <c r="C27" s="124" t="s">
        <v>300</v>
      </c>
      <c r="D27" s="176">
        <v>20</v>
      </c>
      <c r="E27" s="177"/>
      <c r="F27" s="162">
        <v>23</v>
      </c>
      <c r="G27" s="162">
        <v>35</v>
      </c>
      <c r="H27" s="162">
        <v>48</v>
      </c>
      <c r="I27" s="233"/>
      <c r="J27" s="231">
        <f>SUM(Tabulka235[[#This Row],[42]:[6]])</f>
        <v>106</v>
      </c>
      <c r="K27" s="256" t="s">
        <v>12</v>
      </c>
    </row>
    <row r="28" spans="1:11" ht="33" customHeight="1" thickBot="1" x14ac:dyDescent="0.3">
      <c r="A28" s="156" t="s">
        <v>232</v>
      </c>
      <c r="B28" s="129" t="s">
        <v>301</v>
      </c>
      <c r="C28" s="124" t="s">
        <v>305</v>
      </c>
      <c r="D28" s="176">
        <v>3</v>
      </c>
      <c r="E28" s="177"/>
      <c r="F28" s="162">
        <v>29</v>
      </c>
      <c r="G28" s="162">
        <v>32</v>
      </c>
      <c r="H28" s="162">
        <v>41</v>
      </c>
      <c r="I28" s="233"/>
      <c r="J28" s="231">
        <f>SUM(Tabulka235[[#This Row],[42]:[6]])</f>
        <v>102</v>
      </c>
      <c r="K28" s="256" t="s">
        <v>13</v>
      </c>
    </row>
    <row r="29" spans="1:11" ht="33.6" customHeight="1" thickBot="1" x14ac:dyDescent="0.3">
      <c r="A29" s="185" t="s">
        <v>236</v>
      </c>
      <c r="B29" s="181" t="s">
        <v>311</v>
      </c>
      <c r="C29" s="124" t="s">
        <v>324</v>
      </c>
      <c r="D29" s="176">
        <v>1</v>
      </c>
      <c r="E29" s="177"/>
      <c r="F29" s="162">
        <v>29</v>
      </c>
      <c r="G29" s="162">
        <v>38</v>
      </c>
      <c r="H29" s="162">
        <v>44</v>
      </c>
      <c r="I29" s="233"/>
      <c r="J29" s="231">
        <f>SUM(Tabulka235[[#This Row],[42]:[6]])</f>
        <v>111</v>
      </c>
      <c r="K29" s="256" t="s">
        <v>9</v>
      </c>
    </row>
    <row r="30" spans="1:11" ht="33.6" customHeight="1" thickBot="1" x14ac:dyDescent="0.3">
      <c r="A30" s="185" t="s">
        <v>237</v>
      </c>
      <c r="B30" s="181" t="s">
        <v>315</v>
      </c>
      <c r="C30" s="186" t="s">
        <v>317</v>
      </c>
      <c r="D30" s="187">
        <v>22</v>
      </c>
      <c r="E30" s="188"/>
      <c r="F30" s="189">
        <v>35</v>
      </c>
      <c r="G30" s="189">
        <v>32</v>
      </c>
      <c r="H30" s="189">
        <v>41</v>
      </c>
      <c r="I30" s="236"/>
      <c r="J30" s="231">
        <f>SUM(Tabulka235[[#This Row],[42]:[6]])</f>
        <v>108</v>
      </c>
      <c r="K30" s="256" t="s">
        <v>11</v>
      </c>
    </row>
    <row r="31" spans="1:11" ht="33.6" customHeight="1" thickBot="1" x14ac:dyDescent="0.3">
      <c r="A31" s="191" t="s">
        <v>233</v>
      </c>
      <c r="B31" s="192" t="s">
        <v>318</v>
      </c>
      <c r="C31" s="193" t="s">
        <v>320</v>
      </c>
      <c r="D31" s="194">
        <v>21</v>
      </c>
      <c r="E31" s="195"/>
      <c r="F31" s="196">
        <v>29</v>
      </c>
      <c r="G31" s="196">
        <v>41</v>
      </c>
      <c r="H31" s="196">
        <v>36</v>
      </c>
      <c r="I31" s="237"/>
      <c r="J31" s="232">
        <f>SUM(Tabulka235[[#This Row],[42]:[6]])</f>
        <v>106</v>
      </c>
      <c r="K31" s="257" t="s">
        <v>12</v>
      </c>
    </row>
  </sheetData>
  <mergeCells count="14">
    <mergeCell ref="B12:B14"/>
    <mergeCell ref="C12:C14"/>
    <mergeCell ref="D12:D14"/>
    <mergeCell ref="E12:J12"/>
    <mergeCell ref="A1:K1"/>
    <mergeCell ref="A2:K4"/>
    <mergeCell ref="A5:K6"/>
    <mergeCell ref="A7:K8"/>
    <mergeCell ref="A9:K11"/>
    <mergeCell ref="K12:K14"/>
    <mergeCell ref="E13:G13"/>
    <mergeCell ref="H13:H14"/>
    <mergeCell ref="I13:I14"/>
    <mergeCell ref="J13:J14"/>
  </mergeCells>
  <phoneticPr fontId="1" type="noConversion"/>
  <pageMargins left="0" right="0" top="0" bottom="0" header="0" footer="0"/>
  <pageSetup paperSize="9"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3186A-3FD5-4534-8741-0F45BDFE5F64}">
  <dimension ref="A1:P18"/>
  <sheetViews>
    <sheetView workbookViewId="0">
      <selection activeCell="A18" sqref="A18"/>
    </sheetView>
  </sheetViews>
  <sheetFormatPr defaultRowHeight="13.2" x14ac:dyDescent="0.25"/>
  <cols>
    <col min="1" max="1" width="31.21875" customWidth="1"/>
    <col min="2" max="2" width="17.5546875" customWidth="1"/>
    <col min="3" max="3" width="6.21875" customWidth="1"/>
    <col min="4" max="4" width="6" customWidth="1"/>
    <col min="5" max="5" width="5.44140625" customWidth="1"/>
    <col min="6" max="6" width="6.21875" customWidth="1"/>
    <col min="7" max="8" width="5.77734375" customWidth="1"/>
    <col min="9" max="9" width="6.5546875" customWidth="1"/>
    <col min="10" max="10" width="6" customWidth="1"/>
  </cols>
  <sheetData>
    <row r="1" spans="1:16" ht="57" customHeight="1" thickBot="1" x14ac:dyDescent="0.3">
      <c r="A1" s="277" t="s">
        <v>228</v>
      </c>
      <c r="B1" s="278"/>
      <c r="C1" s="278"/>
      <c r="D1" s="278"/>
      <c r="E1" s="278"/>
      <c r="F1" s="278"/>
      <c r="G1" s="278"/>
      <c r="H1" s="278"/>
      <c r="I1" s="278"/>
      <c r="J1" s="279"/>
    </row>
    <row r="2" spans="1:16" ht="13.95" customHeight="1" x14ac:dyDescent="0.25">
      <c r="A2" s="280" t="s">
        <v>332</v>
      </c>
      <c r="B2" s="281"/>
      <c r="C2" s="281"/>
      <c r="D2" s="281"/>
      <c r="E2" s="281"/>
      <c r="F2" s="281"/>
      <c r="G2" s="281"/>
      <c r="H2" s="281"/>
      <c r="I2" s="281"/>
      <c r="J2" s="282"/>
    </row>
    <row r="3" spans="1:16" x14ac:dyDescent="0.25">
      <c r="A3" s="283"/>
      <c r="B3" s="284"/>
      <c r="C3" s="284"/>
      <c r="D3" s="284"/>
      <c r="E3" s="284"/>
      <c r="F3" s="284"/>
      <c r="G3" s="284"/>
      <c r="H3" s="284"/>
      <c r="I3" s="284"/>
      <c r="J3" s="285"/>
    </row>
    <row r="4" spans="1:16" ht="13.8" thickBot="1" x14ac:dyDescent="0.3">
      <c r="A4" s="374"/>
      <c r="B4" s="375"/>
      <c r="C4" s="375"/>
      <c r="D4" s="375"/>
      <c r="E4" s="375"/>
      <c r="F4" s="375"/>
      <c r="G4" s="375"/>
      <c r="H4" s="375"/>
      <c r="I4" s="375"/>
      <c r="J4" s="376"/>
    </row>
    <row r="5" spans="1:16" ht="15.75" customHeight="1" x14ac:dyDescent="0.25">
      <c r="A5" s="377"/>
      <c r="B5" s="378"/>
      <c r="C5" s="378"/>
      <c r="D5" s="378"/>
      <c r="E5" s="378"/>
      <c r="F5" s="378"/>
      <c r="G5" s="378"/>
      <c r="H5" s="378"/>
      <c r="I5" s="378"/>
      <c r="J5" s="379"/>
    </row>
    <row r="6" spans="1:16" ht="12.75" customHeight="1" x14ac:dyDescent="0.25">
      <c r="A6" s="380"/>
      <c r="B6" s="372"/>
      <c r="C6" s="372"/>
      <c r="D6" s="372"/>
      <c r="E6" s="372"/>
      <c r="F6" s="372"/>
      <c r="G6" s="372"/>
      <c r="H6" s="372"/>
      <c r="I6" s="372"/>
      <c r="J6" s="373"/>
    </row>
    <row r="7" spans="1:16" ht="13.95" customHeight="1" x14ac:dyDescent="0.25">
      <c r="A7" s="381" t="s">
        <v>245</v>
      </c>
      <c r="B7" s="325"/>
      <c r="C7" s="325"/>
      <c r="D7" s="325"/>
      <c r="E7" s="325"/>
      <c r="F7" s="325"/>
      <c r="G7" s="325"/>
      <c r="H7" s="325"/>
      <c r="I7" s="325"/>
      <c r="J7" s="358"/>
      <c r="K7" s="154"/>
    </row>
    <row r="8" spans="1:16" ht="12.75" customHeight="1" x14ac:dyDescent="0.25">
      <c r="A8" s="381"/>
      <c r="B8" s="325"/>
      <c r="C8" s="325"/>
      <c r="D8" s="325"/>
      <c r="E8" s="325"/>
      <c r="F8" s="325"/>
      <c r="G8" s="325"/>
      <c r="H8" s="325"/>
      <c r="I8" s="325"/>
      <c r="J8" s="358"/>
      <c r="K8" s="154"/>
    </row>
    <row r="9" spans="1:16" ht="12.75" customHeight="1" x14ac:dyDescent="0.25">
      <c r="A9" s="382" t="s">
        <v>117</v>
      </c>
      <c r="B9" s="328"/>
      <c r="C9" s="328"/>
      <c r="D9" s="328"/>
      <c r="E9" s="328"/>
      <c r="F9" s="328"/>
      <c r="G9" s="328"/>
      <c r="H9" s="328"/>
      <c r="I9" s="328"/>
      <c r="J9" s="359"/>
    </row>
    <row r="10" spans="1:16" ht="12.75" customHeight="1" x14ac:dyDescent="0.25">
      <c r="A10" s="382"/>
      <c r="B10" s="328"/>
      <c r="C10" s="328"/>
      <c r="D10" s="328"/>
      <c r="E10" s="328"/>
      <c r="F10" s="328"/>
      <c r="G10" s="328"/>
      <c r="H10" s="328"/>
      <c r="I10" s="328"/>
      <c r="J10" s="359"/>
    </row>
    <row r="11" spans="1:16" ht="13.8" thickBot="1" x14ac:dyDescent="0.3">
      <c r="A11" s="383"/>
      <c r="B11" s="384"/>
      <c r="C11" s="384"/>
      <c r="D11" s="384"/>
      <c r="E11" s="384"/>
      <c r="F11" s="384"/>
      <c r="G11" s="384"/>
      <c r="H11" s="384"/>
      <c r="I11" s="384"/>
      <c r="J11" s="385"/>
    </row>
    <row r="12" spans="1:16" ht="13.8" thickBot="1" x14ac:dyDescent="0.3">
      <c r="A12" s="343" t="s">
        <v>16</v>
      </c>
      <c r="B12" s="343" t="s">
        <v>17</v>
      </c>
      <c r="C12" s="350" t="s">
        <v>217</v>
      </c>
      <c r="D12" s="347" t="s">
        <v>109</v>
      </c>
      <c r="E12" s="348"/>
      <c r="F12" s="348"/>
      <c r="G12" s="348"/>
      <c r="H12" s="348"/>
      <c r="I12" s="353"/>
      <c r="J12" s="360" t="s">
        <v>2</v>
      </c>
    </row>
    <row r="13" spans="1:16" ht="13.8" thickBot="1" x14ac:dyDescent="0.3">
      <c r="A13" s="349"/>
      <c r="B13" s="349"/>
      <c r="C13" s="351"/>
      <c r="D13" s="363" t="s">
        <v>111</v>
      </c>
      <c r="E13" s="364"/>
      <c r="F13" s="365"/>
      <c r="G13" s="366" t="s">
        <v>110</v>
      </c>
      <c r="H13" s="368" t="s">
        <v>111</v>
      </c>
      <c r="I13" s="370" t="s">
        <v>108</v>
      </c>
      <c r="J13" s="361"/>
    </row>
    <row r="14" spans="1:16" ht="27.6" customHeight="1" thickBot="1" x14ac:dyDescent="0.3">
      <c r="A14" s="344"/>
      <c r="B14" s="344"/>
      <c r="C14" s="352"/>
      <c r="D14" s="119" t="s">
        <v>216</v>
      </c>
      <c r="E14" s="119" t="s">
        <v>224</v>
      </c>
      <c r="F14" s="119" t="s">
        <v>225</v>
      </c>
      <c r="G14" s="367"/>
      <c r="H14" s="369"/>
      <c r="I14" s="371"/>
      <c r="J14" s="362"/>
      <c r="P14" s="114"/>
    </row>
    <row r="15" spans="1:16" s="113" customFormat="1" ht="13.8" thickBot="1" x14ac:dyDescent="0.3">
      <c r="A15" s="269" t="s">
        <v>167</v>
      </c>
      <c r="B15" s="116" t="s">
        <v>168</v>
      </c>
      <c r="C15" s="116" t="s">
        <v>219</v>
      </c>
      <c r="D15" s="118" t="s">
        <v>220</v>
      </c>
      <c r="E15" s="117" t="s">
        <v>230</v>
      </c>
      <c r="F15" s="117" t="s">
        <v>221</v>
      </c>
      <c r="G15" s="117" t="s">
        <v>222</v>
      </c>
      <c r="H15" s="117" t="s">
        <v>223</v>
      </c>
      <c r="I15" s="117" t="s">
        <v>218</v>
      </c>
      <c r="J15" s="131" t="s">
        <v>169</v>
      </c>
    </row>
    <row r="16" spans="1:16" s="120" customFormat="1" ht="26.4" customHeight="1" x14ac:dyDescent="0.2">
      <c r="A16" s="264" t="s">
        <v>250</v>
      </c>
      <c r="B16" s="265" t="s">
        <v>328</v>
      </c>
      <c r="C16" s="266">
        <v>34</v>
      </c>
      <c r="D16" s="267"/>
      <c r="E16" s="266">
        <v>41</v>
      </c>
      <c r="F16" s="266">
        <v>35</v>
      </c>
      <c r="G16" s="266">
        <v>48</v>
      </c>
      <c r="H16" s="266"/>
      <c r="I16" s="266">
        <v>124</v>
      </c>
      <c r="J16" s="268" t="s">
        <v>4</v>
      </c>
    </row>
    <row r="17" spans="1:10" s="120" customFormat="1" ht="26.4" customHeight="1" x14ac:dyDescent="0.2">
      <c r="A17" s="129" t="s">
        <v>181</v>
      </c>
      <c r="B17" s="133" t="s">
        <v>291</v>
      </c>
      <c r="C17" s="122">
        <v>12</v>
      </c>
      <c r="D17" s="123"/>
      <c r="E17" s="122">
        <v>32</v>
      </c>
      <c r="F17" s="122">
        <v>35</v>
      </c>
      <c r="G17" s="122">
        <v>32</v>
      </c>
      <c r="H17" s="122"/>
      <c r="I17" s="122">
        <v>102</v>
      </c>
      <c r="J17" s="144" t="s">
        <v>5</v>
      </c>
    </row>
    <row r="18" spans="1:10" ht="27" customHeight="1" thickBot="1" x14ac:dyDescent="0.3">
      <c r="A18" s="121" t="s">
        <v>297</v>
      </c>
      <c r="B18" s="130" t="s">
        <v>323</v>
      </c>
      <c r="C18" s="130">
        <v>4</v>
      </c>
      <c r="D18" s="172"/>
      <c r="E18" s="130">
        <v>23</v>
      </c>
      <c r="F18" s="130">
        <v>29</v>
      </c>
      <c r="G18" s="130">
        <v>44</v>
      </c>
      <c r="H18" s="130"/>
      <c r="I18" s="130">
        <v>96</v>
      </c>
      <c r="J18" s="173" t="s">
        <v>6</v>
      </c>
    </row>
  </sheetData>
  <mergeCells count="14">
    <mergeCell ref="D13:F13"/>
    <mergeCell ref="G13:G14"/>
    <mergeCell ref="H13:H14"/>
    <mergeCell ref="I13:I14"/>
    <mergeCell ref="A1:J1"/>
    <mergeCell ref="A2:J4"/>
    <mergeCell ref="A5:J6"/>
    <mergeCell ref="A7:J8"/>
    <mergeCell ref="A9:J11"/>
    <mergeCell ref="A12:A14"/>
    <mergeCell ref="B12:B14"/>
    <mergeCell ref="C12:C14"/>
    <mergeCell ref="D12:I12"/>
    <mergeCell ref="J12:J14"/>
  </mergeCells>
  <pageMargins left="0.7" right="0.7" top="0.78740157499999996" bottom="0.78740157499999996" header="0.3" footer="0.3"/>
  <pageSetup paperSize="9" orientation="landscape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1C91A-2EA2-4514-9FD6-9377AA9952B8}">
  <sheetPr>
    <pageSetUpPr fitToPage="1"/>
  </sheetPr>
  <dimension ref="A1:P18"/>
  <sheetViews>
    <sheetView zoomScale="150" zoomScaleNormal="150" workbookViewId="0">
      <selection activeCell="A18" sqref="A18"/>
    </sheetView>
  </sheetViews>
  <sheetFormatPr defaultRowHeight="13.2" x14ac:dyDescent="0.25"/>
  <cols>
    <col min="1" max="1" width="31.21875" customWidth="1"/>
    <col min="2" max="2" width="17.5546875" customWidth="1"/>
    <col min="3" max="3" width="6.21875" customWidth="1"/>
    <col min="4" max="4" width="6" customWidth="1"/>
    <col min="5" max="5" width="5.44140625" customWidth="1"/>
    <col min="6" max="6" width="6.21875" customWidth="1"/>
    <col min="7" max="8" width="5.77734375" customWidth="1"/>
    <col min="9" max="9" width="6.5546875" customWidth="1"/>
    <col min="10" max="10" width="6" customWidth="1"/>
  </cols>
  <sheetData>
    <row r="1" spans="1:16" ht="57" customHeight="1" thickBot="1" x14ac:dyDescent="0.3">
      <c r="A1" s="277" t="s">
        <v>228</v>
      </c>
      <c r="B1" s="278"/>
      <c r="C1" s="278"/>
      <c r="D1" s="278"/>
      <c r="E1" s="278"/>
      <c r="F1" s="278"/>
      <c r="G1" s="278"/>
      <c r="H1" s="278"/>
      <c r="I1" s="278"/>
      <c r="J1" s="279"/>
    </row>
    <row r="2" spans="1:16" ht="13.95" customHeight="1" x14ac:dyDescent="0.25">
      <c r="A2" s="280" t="s">
        <v>238</v>
      </c>
      <c r="B2" s="281"/>
      <c r="C2" s="281"/>
      <c r="D2" s="281"/>
      <c r="E2" s="281"/>
      <c r="F2" s="281"/>
      <c r="G2" s="281"/>
      <c r="H2" s="281"/>
      <c r="I2" s="281"/>
      <c r="J2" s="282"/>
    </row>
    <row r="3" spans="1:16" x14ac:dyDescent="0.25">
      <c r="A3" s="283"/>
      <c r="B3" s="284"/>
      <c r="C3" s="284"/>
      <c r="D3" s="284"/>
      <c r="E3" s="284"/>
      <c r="F3" s="284"/>
      <c r="G3" s="284"/>
      <c r="H3" s="284"/>
      <c r="I3" s="284"/>
      <c r="J3" s="285"/>
    </row>
    <row r="4" spans="1:16" ht="13.8" thickBot="1" x14ac:dyDescent="0.3">
      <c r="A4" s="374"/>
      <c r="B4" s="375"/>
      <c r="C4" s="375"/>
      <c r="D4" s="375"/>
      <c r="E4" s="375"/>
      <c r="F4" s="375"/>
      <c r="G4" s="375"/>
      <c r="H4" s="375"/>
      <c r="I4" s="375"/>
      <c r="J4" s="376"/>
    </row>
    <row r="5" spans="1:16" ht="15.75" customHeight="1" x14ac:dyDescent="0.25">
      <c r="A5" s="377"/>
      <c r="B5" s="378"/>
      <c r="C5" s="378"/>
      <c r="D5" s="378"/>
      <c r="E5" s="378"/>
      <c r="F5" s="378"/>
      <c r="G5" s="378"/>
      <c r="H5" s="378"/>
      <c r="I5" s="378"/>
      <c r="J5" s="379"/>
    </row>
    <row r="6" spans="1:16" ht="12.75" customHeight="1" x14ac:dyDescent="0.25">
      <c r="A6" s="380"/>
      <c r="B6" s="372"/>
      <c r="C6" s="372"/>
      <c r="D6" s="372"/>
      <c r="E6" s="372"/>
      <c r="F6" s="372"/>
      <c r="G6" s="372"/>
      <c r="H6" s="372"/>
      <c r="I6" s="372"/>
      <c r="J6" s="373"/>
    </row>
    <row r="7" spans="1:16" ht="13.95" customHeight="1" x14ac:dyDescent="0.25">
      <c r="A7" s="381" t="s">
        <v>245</v>
      </c>
      <c r="B7" s="325"/>
      <c r="C7" s="325"/>
      <c r="D7" s="325"/>
      <c r="E7" s="325"/>
      <c r="F7" s="325"/>
      <c r="G7" s="325"/>
      <c r="H7" s="325"/>
      <c r="I7" s="325"/>
      <c r="J7" s="358"/>
      <c r="K7" s="154"/>
    </row>
    <row r="8" spans="1:16" ht="12.75" customHeight="1" x14ac:dyDescent="0.25">
      <c r="A8" s="381"/>
      <c r="B8" s="325"/>
      <c r="C8" s="325"/>
      <c r="D8" s="325"/>
      <c r="E8" s="325"/>
      <c r="F8" s="325"/>
      <c r="G8" s="325"/>
      <c r="H8" s="325"/>
      <c r="I8" s="325"/>
      <c r="J8" s="358"/>
      <c r="K8" s="154"/>
    </row>
    <row r="9" spans="1:16" ht="12.75" customHeight="1" x14ac:dyDescent="0.25">
      <c r="A9" s="382" t="s">
        <v>117</v>
      </c>
      <c r="B9" s="328"/>
      <c r="C9" s="328"/>
      <c r="D9" s="328"/>
      <c r="E9" s="328"/>
      <c r="F9" s="328"/>
      <c r="G9" s="328"/>
      <c r="H9" s="328"/>
      <c r="I9" s="328"/>
      <c r="J9" s="359"/>
    </row>
    <row r="10" spans="1:16" ht="12.75" customHeight="1" x14ac:dyDescent="0.25">
      <c r="A10" s="382"/>
      <c r="B10" s="328"/>
      <c r="C10" s="328"/>
      <c r="D10" s="328"/>
      <c r="E10" s="328"/>
      <c r="F10" s="328"/>
      <c r="G10" s="328"/>
      <c r="H10" s="328"/>
      <c r="I10" s="328"/>
      <c r="J10" s="359"/>
    </row>
    <row r="11" spans="1:16" ht="13.8" thickBot="1" x14ac:dyDescent="0.3">
      <c r="A11" s="383"/>
      <c r="B11" s="384"/>
      <c r="C11" s="384"/>
      <c r="D11" s="384"/>
      <c r="E11" s="384"/>
      <c r="F11" s="384"/>
      <c r="G11" s="384"/>
      <c r="H11" s="384"/>
      <c r="I11" s="384"/>
      <c r="J11" s="385"/>
    </row>
    <row r="12" spans="1:16" ht="13.8" thickBot="1" x14ac:dyDescent="0.3">
      <c r="A12" s="343" t="s">
        <v>16</v>
      </c>
      <c r="B12" s="343" t="s">
        <v>17</v>
      </c>
      <c r="C12" s="350" t="s">
        <v>217</v>
      </c>
      <c r="D12" s="347" t="s">
        <v>109</v>
      </c>
      <c r="E12" s="348"/>
      <c r="F12" s="348"/>
      <c r="G12" s="348"/>
      <c r="H12" s="348"/>
      <c r="I12" s="353"/>
      <c r="J12" s="360" t="s">
        <v>2</v>
      </c>
    </row>
    <row r="13" spans="1:16" ht="13.8" thickBot="1" x14ac:dyDescent="0.3">
      <c r="A13" s="349"/>
      <c r="B13" s="349"/>
      <c r="C13" s="351"/>
      <c r="D13" s="363" t="s">
        <v>111</v>
      </c>
      <c r="E13" s="364"/>
      <c r="F13" s="365"/>
      <c r="G13" s="366" t="s">
        <v>110</v>
      </c>
      <c r="H13" s="368" t="s">
        <v>111</v>
      </c>
      <c r="I13" s="370" t="s">
        <v>108</v>
      </c>
      <c r="J13" s="361"/>
    </row>
    <row r="14" spans="1:16" ht="27.6" customHeight="1" thickBot="1" x14ac:dyDescent="0.3">
      <c r="A14" s="344"/>
      <c r="B14" s="344"/>
      <c r="C14" s="352"/>
      <c r="D14" s="119" t="s">
        <v>216</v>
      </c>
      <c r="E14" s="119" t="s">
        <v>224</v>
      </c>
      <c r="F14" s="119" t="s">
        <v>225</v>
      </c>
      <c r="G14" s="367"/>
      <c r="H14" s="369"/>
      <c r="I14" s="371"/>
      <c r="J14" s="362"/>
      <c r="P14" s="114"/>
    </row>
    <row r="15" spans="1:16" s="113" customFormat="1" ht="13.8" thickBot="1" x14ac:dyDescent="0.3">
      <c r="A15" s="155" t="s">
        <v>167</v>
      </c>
      <c r="B15" s="126" t="s">
        <v>168</v>
      </c>
      <c r="C15" s="126" t="s">
        <v>219</v>
      </c>
      <c r="D15" s="127" t="s">
        <v>220</v>
      </c>
      <c r="E15" s="128" t="s">
        <v>230</v>
      </c>
      <c r="F15" s="128" t="s">
        <v>221</v>
      </c>
      <c r="G15" s="128" t="s">
        <v>222</v>
      </c>
      <c r="H15" s="128" t="s">
        <v>223</v>
      </c>
      <c r="I15" s="128" t="s">
        <v>218</v>
      </c>
      <c r="J15" s="132" t="s">
        <v>169</v>
      </c>
    </row>
    <row r="16" spans="1:16" s="120" customFormat="1" ht="26.4" customHeight="1" x14ac:dyDescent="0.2">
      <c r="A16" s="135" t="s">
        <v>246</v>
      </c>
      <c r="B16" s="147" t="s">
        <v>290</v>
      </c>
      <c r="C16" s="136">
        <v>41</v>
      </c>
      <c r="D16" s="137"/>
      <c r="E16" s="136">
        <v>50</v>
      </c>
      <c r="F16" s="136">
        <v>50</v>
      </c>
      <c r="G16" s="136">
        <v>55</v>
      </c>
      <c r="H16" s="136"/>
      <c r="I16" s="136">
        <v>155</v>
      </c>
      <c r="J16" s="145" t="s">
        <v>4</v>
      </c>
    </row>
    <row r="17" spans="1:10" s="120" customFormat="1" ht="26.4" customHeight="1" x14ac:dyDescent="0.2">
      <c r="A17" s="129" t="s">
        <v>254</v>
      </c>
      <c r="B17" s="133" t="s">
        <v>292</v>
      </c>
      <c r="C17" s="122">
        <v>35</v>
      </c>
      <c r="D17" s="123"/>
      <c r="E17" s="122">
        <v>35</v>
      </c>
      <c r="F17" s="122">
        <v>50</v>
      </c>
      <c r="G17" s="122">
        <v>50</v>
      </c>
      <c r="H17" s="122"/>
      <c r="I17" s="122">
        <v>135</v>
      </c>
      <c r="J17" s="144" t="s">
        <v>5</v>
      </c>
    </row>
    <row r="18" spans="1:10" ht="27" customHeight="1" thickBot="1" x14ac:dyDescent="0.3">
      <c r="A18" s="171" t="s">
        <v>318</v>
      </c>
      <c r="B18" s="130" t="s">
        <v>319</v>
      </c>
      <c r="C18" s="130">
        <v>5</v>
      </c>
      <c r="D18" s="172"/>
      <c r="E18" s="130">
        <v>38</v>
      </c>
      <c r="F18" s="130">
        <v>47</v>
      </c>
      <c r="G18" s="130">
        <v>48</v>
      </c>
      <c r="H18" s="130"/>
      <c r="I18" s="130">
        <v>133</v>
      </c>
      <c r="J18" s="173" t="s">
        <v>6</v>
      </c>
    </row>
  </sheetData>
  <mergeCells count="14">
    <mergeCell ref="A12:A14"/>
    <mergeCell ref="B12:B14"/>
    <mergeCell ref="C12:C14"/>
    <mergeCell ref="D12:I12"/>
    <mergeCell ref="A1:J1"/>
    <mergeCell ref="A2:J4"/>
    <mergeCell ref="A5:J6"/>
    <mergeCell ref="A7:J8"/>
    <mergeCell ref="A9:J11"/>
    <mergeCell ref="J12:J14"/>
    <mergeCell ref="D13:F13"/>
    <mergeCell ref="G13:G14"/>
    <mergeCell ref="H13:H14"/>
    <mergeCell ref="I13:I14"/>
  </mergeCells>
  <pageMargins left="0.7" right="0.7" top="0.78740157499999996" bottom="0.78740157499999996" header="0.3" footer="0.3"/>
  <pageSetup paperSize="9" scale="84" orientation="portrait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65982-5BFF-43D2-A863-D264B513A625}">
  <dimension ref="A1:L39"/>
  <sheetViews>
    <sheetView tabSelected="1" topLeftCell="A9" zoomScale="140" zoomScaleNormal="140" workbookViewId="0">
      <selection activeCell="A16" sqref="A16"/>
    </sheetView>
  </sheetViews>
  <sheetFormatPr defaultRowHeight="13.2" x14ac:dyDescent="0.25"/>
  <cols>
    <col min="1" max="1" width="54.109375" customWidth="1"/>
    <col min="2" max="2" width="6" customWidth="1"/>
    <col min="3" max="3" width="5.44140625" customWidth="1"/>
    <col min="4" max="4" width="6.21875" customWidth="1"/>
    <col min="5" max="5" width="6.5546875" customWidth="1"/>
    <col min="6" max="6" width="6" customWidth="1"/>
  </cols>
  <sheetData>
    <row r="1" spans="1:12" ht="57" customHeight="1" thickBot="1" x14ac:dyDescent="0.3">
      <c r="A1" s="277" t="s">
        <v>228</v>
      </c>
      <c r="B1" s="278"/>
      <c r="C1" s="278"/>
      <c r="D1" s="278"/>
      <c r="E1" s="278"/>
      <c r="F1" s="279"/>
    </row>
    <row r="2" spans="1:12" ht="13.95" customHeight="1" x14ac:dyDescent="0.25">
      <c r="A2" s="280" t="s">
        <v>243</v>
      </c>
      <c r="B2" s="281"/>
      <c r="C2" s="281"/>
      <c r="D2" s="281"/>
      <c r="E2" s="281"/>
      <c r="F2" s="282"/>
    </row>
    <row r="3" spans="1:12" x14ac:dyDescent="0.25">
      <c r="A3" s="283"/>
      <c r="B3" s="284"/>
      <c r="C3" s="284"/>
      <c r="D3" s="284"/>
      <c r="E3" s="284"/>
      <c r="F3" s="285"/>
    </row>
    <row r="4" spans="1:12" x14ac:dyDescent="0.25">
      <c r="A4" s="283"/>
      <c r="B4" s="284"/>
      <c r="C4" s="284"/>
      <c r="D4" s="284"/>
      <c r="E4" s="284"/>
      <c r="F4" s="285"/>
    </row>
    <row r="5" spans="1:12" ht="15.75" customHeight="1" x14ac:dyDescent="0.25">
      <c r="A5" s="286"/>
      <c r="B5" s="286"/>
      <c r="C5" s="286"/>
      <c r="D5" s="286"/>
      <c r="E5" s="286"/>
      <c r="F5" s="286"/>
    </row>
    <row r="6" spans="1:12" ht="12.75" customHeight="1" x14ac:dyDescent="0.25">
      <c r="A6" s="286"/>
      <c r="B6" s="286"/>
      <c r="C6" s="286"/>
      <c r="D6" s="286"/>
      <c r="E6" s="286"/>
      <c r="F6" s="286"/>
    </row>
    <row r="7" spans="1:12" ht="13.95" customHeight="1" x14ac:dyDescent="0.25">
      <c r="A7" s="287" t="s">
        <v>245</v>
      </c>
      <c r="B7" s="287"/>
      <c r="C7" s="287"/>
      <c r="D7" s="287"/>
      <c r="E7" s="287"/>
      <c r="F7" s="287"/>
      <c r="G7" s="154"/>
    </row>
    <row r="8" spans="1:12" ht="12.75" customHeight="1" x14ac:dyDescent="0.25">
      <c r="A8" s="287"/>
      <c r="B8" s="287"/>
      <c r="C8" s="287"/>
      <c r="D8" s="287"/>
      <c r="E8" s="287"/>
      <c r="F8" s="287"/>
      <c r="G8" s="154"/>
    </row>
    <row r="9" spans="1:12" ht="12.75" customHeight="1" x14ac:dyDescent="0.25">
      <c r="A9" s="288" t="s">
        <v>117</v>
      </c>
      <c r="B9" s="288"/>
      <c r="C9" s="288"/>
      <c r="D9" s="288"/>
      <c r="E9" s="288"/>
      <c r="F9" s="288"/>
    </row>
    <row r="10" spans="1:12" ht="12.75" customHeight="1" x14ac:dyDescent="0.25">
      <c r="A10" s="288"/>
      <c r="B10" s="288"/>
      <c r="C10" s="288"/>
      <c r="D10" s="288"/>
      <c r="E10" s="288"/>
      <c r="F10" s="288"/>
    </row>
    <row r="11" spans="1:12" x14ac:dyDescent="0.25">
      <c r="A11" s="288"/>
      <c r="B11" s="288"/>
      <c r="C11" s="288"/>
      <c r="D11" s="288"/>
      <c r="E11" s="288"/>
      <c r="F11" s="288"/>
    </row>
    <row r="12" spans="1:12" x14ac:dyDescent="0.25">
      <c r="A12" s="289" t="s">
        <v>16</v>
      </c>
      <c r="B12" s="272" t="s">
        <v>109</v>
      </c>
      <c r="C12" s="273"/>
      <c r="D12" s="273"/>
      <c r="E12" s="274" t="s">
        <v>108</v>
      </c>
      <c r="F12" s="270" t="s">
        <v>2</v>
      </c>
    </row>
    <row r="13" spans="1:12" ht="13.2" customHeight="1" x14ac:dyDescent="0.25">
      <c r="A13" s="289"/>
      <c r="B13" s="271" t="s">
        <v>111</v>
      </c>
      <c r="C13" s="271"/>
      <c r="D13" s="271"/>
      <c r="E13" s="275"/>
      <c r="F13" s="270"/>
    </row>
    <row r="14" spans="1:12" x14ac:dyDescent="0.25">
      <c r="A14" s="290"/>
      <c r="B14" s="165">
        <v>311</v>
      </c>
      <c r="C14" s="165">
        <v>135</v>
      </c>
      <c r="D14" s="165">
        <v>111</v>
      </c>
      <c r="E14" s="276"/>
      <c r="F14" s="270"/>
      <c r="L14" s="114"/>
    </row>
    <row r="15" spans="1:12" s="113" customFormat="1" ht="16.2" thickBot="1" x14ac:dyDescent="0.3">
      <c r="A15" s="166" t="s">
        <v>167</v>
      </c>
      <c r="B15" s="127" t="s">
        <v>220</v>
      </c>
      <c r="C15" s="127" t="s">
        <v>230</v>
      </c>
      <c r="D15" s="127" t="s">
        <v>221</v>
      </c>
      <c r="E15" s="127" t="s">
        <v>218</v>
      </c>
      <c r="F15" s="127" t="s">
        <v>169</v>
      </c>
      <c r="J15" s="169"/>
      <c r="K15" s="169"/>
      <c r="L15" s="169"/>
    </row>
    <row r="16" spans="1:12" s="120" customFormat="1" ht="14.4" thickBot="1" x14ac:dyDescent="0.25">
      <c r="A16" s="259" t="s">
        <v>247</v>
      </c>
      <c r="B16" s="179">
        <v>132</v>
      </c>
      <c r="C16" s="136">
        <v>107</v>
      </c>
      <c r="D16" s="225">
        <v>79</v>
      </c>
      <c r="E16" s="242">
        <f>SUM(Tabulka23533[[#This Row],[4]:[5]])</f>
        <v>318</v>
      </c>
      <c r="F16" s="239" t="s">
        <v>6</v>
      </c>
    </row>
    <row r="17" spans="1:10" s="120" customFormat="1" ht="14.4" thickBot="1" x14ac:dyDescent="0.25">
      <c r="A17" s="215" t="s">
        <v>246</v>
      </c>
      <c r="B17" s="180">
        <v>0</v>
      </c>
      <c r="C17" s="122">
        <v>155</v>
      </c>
      <c r="D17" s="227">
        <v>0</v>
      </c>
      <c r="E17" s="242">
        <f>SUM(Tabulka23533[[#This Row],[4]:[5]])</f>
        <v>155</v>
      </c>
      <c r="F17" s="240" t="s">
        <v>234</v>
      </c>
    </row>
    <row r="18" spans="1:10" s="120" customFormat="1" ht="14.4" thickBot="1" x14ac:dyDescent="0.25">
      <c r="A18" s="215" t="s">
        <v>248</v>
      </c>
      <c r="B18" s="180">
        <v>123</v>
      </c>
      <c r="C18" s="122">
        <v>125</v>
      </c>
      <c r="D18" s="227">
        <v>0</v>
      </c>
      <c r="E18" s="242">
        <f>SUM(Tabulka23533[[#This Row],[4]:[5]])</f>
        <v>248</v>
      </c>
      <c r="F18" s="240" t="s">
        <v>9</v>
      </c>
    </row>
    <row r="19" spans="1:10" s="120" customFormat="1" ht="14.4" thickBot="1" x14ac:dyDescent="0.25">
      <c r="A19" s="215" t="s">
        <v>249</v>
      </c>
      <c r="B19" s="180">
        <v>99</v>
      </c>
      <c r="C19" s="122">
        <v>0</v>
      </c>
      <c r="D19" s="227">
        <v>81</v>
      </c>
      <c r="E19" s="242">
        <f>SUM(Tabulka23533[[#This Row],[4]:[5]])</f>
        <v>180</v>
      </c>
      <c r="F19" s="240" t="s">
        <v>236</v>
      </c>
    </row>
    <row r="20" spans="1:10" s="120" customFormat="1" ht="14.4" thickBot="1" x14ac:dyDescent="0.25">
      <c r="A20" s="260" t="s">
        <v>250</v>
      </c>
      <c r="B20" s="170">
        <v>124</v>
      </c>
      <c r="C20" s="124">
        <v>113</v>
      </c>
      <c r="D20" s="233">
        <v>96</v>
      </c>
      <c r="E20" s="242">
        <f>SUM(Tabulka23533[[#This Row],[4]:[5]])</f>
        <v>333</v>
      </c>
      <c r="F20" s="253" t="s">
        <v>4</v>
      </c>
    </row>
    <row r="21" spans="1:10" s="120" customFormat="1" ht="14.4" thickBot="1" x14ac:dyDescent="0.25">
      <c r="A21" s="260" t="s">
        <v>174</v>
      </c>
      <c r="B21" s="170">
        <v>93</v>
      </c>
      <c r="C21" s="124">
        <v>120</v>
      </c>
      <c r="D21" s="233">
        <v>50</v>
      </c>
      <c r="E21" s="242">
        <f>SUM(Tabulka23533[[#This Row],[4]:[5]])</f>
        <v>263</v>
      </c>
      <c r="F21" s="253" t="s">
        <v>8</v>
      </c>
    </row>
    <row r="22" spans="1:10" s="120" customFormat="1" ht="14.4" thickBot="1" x14ac:dyDescent="0.25">
      <c r="A22" s="215" t="s">
        <v>251</v>
      </c>
      <c r="B22" s="170">
        <v>110</v>
      </c>
      <c r="C22" s="124">
        <v>124</v>
      </c>
      <c r="D22" s="233">
        <v>0</v>
      </c>
      <c r="E22" s="242">
        <f>SUM(Tabulka23533[[#This Row],[4]:[5]])</f>
        <v>234</v>
      </c>
      <c r="F22" s="253" t="s">
        <v>10</v>
      </c>
    </row>
    <row r="23" spans="1:10" s="120" customFormat="1" ht="14.4" thickBot="1" x14ac:dyDescent="0.25">
      <c r="A23" s="215" t="s">
        <v>173</v>
      </c>
      <c r="B23" s="170">
        <v>127</v>
      </c>
      <c r="C23" s="124">
        <v>19</v>
      </c>
      <c r="D23" s="233">
        <v>0</v>
      </c>
      <c r="E23" s="242">
        <f>SUM(Tabulka23533[[#This Row],[4]:[5]])</f>
        <v>146</v>
      </c>
      <c r="F23" s="253" t="s">
        <v>240</v>
      </c>
    </row>
    <row r="24" spans="1:10" ht="14.4" thickBot="1" x14ac:dyDescent="0.3">
      <c r="A24" s="215" t="s">
        <v>181</v>
      </c>
      <c r="B24" s="170">
        <v>108</v>
      </c>
      <c r="C24" s="124">
        <v>110</v>
      </c>
      <c r="D24" s="233">
        <v>0</v>
      </c>
      <c r="E24" s="242">
        <f>SUM(Tabulka23533[[#This Row],[4]:[5]])</f>
        <v>218</v>
      </c>
      <c r="F24" s="253" t="s">
        <v>231</v>
      </c>
    </row>
    <row r="25" spans="1:10" ht="14.4" thickBot="1" x14ac:dyDescent="0.3">
      <c r="A25" s="215" t="s">
        <v>188</v>
      </c>
      <c r="B25" s="170">
        <v>0</v>
      </c>
      <c r="C25" s="124">
        <v>112</v>
      </c>
      <c r="D25" s="233">
        <v>121</v>
      </c>
      <c r="E25" s="242">
        <f>SUM(Tabulka23533[[#This Row],[4]:[5]])</f>
        <v>233</v>
      </c>
      <c r="F25" s="253" t="s">
        <v>11</v>
      </c>
    </row>
    <row r="26" spans="1:10" ht="14.4" thickBot="1" x14ac:dyDescent="0.3">
      <c r="A26" s="215" t="s">
        <v>252</v>
      </c>
      <c r="B26" s="170">
        <v>0</v>
      </c>
      <c r="C26" s="124">
        <v>38</v>
      </c>
      <c r="D26" s="233">
        <v>63</v>
      </c>
      <c r="E26" s="242">
        <f>SUM(Tabulka23533[[#This Row],[4]:[5]])</f>
        <v>101</v>
      </c>
      <c r="F26" s="253" t="s">
        <v>242</v>
      </c>
      <c r="J26" s="120"/>
    </row>
    <row r="27" spans="1:10" ht="14.4" thickBot="1" x14ac:dyDescent="0.3">
      <c r="A27" s="215" t="s">
        <v>253</v>
      </c>
      <c r="B27" s="170">
        <v>0</v>
      </c>
      <c r="C27" s="124">
        <v>109</v>
      </c>
      <c r="D27" s="233">
        <v>44</v>
      </c>
      <c r="E27" s="242">
        <f>SUM(Tabulka23533[[#This Row],[4]:[5]])</f>
        <v>153</v>
      </c>
      <c r="F27" s="253" t="s">
        <v>235</v>
      </c>
      <c r="J27" s="120"/>
    </row>
    <row r="28" spans="1:10" ht="14.4" thickBot="1" x14ac:dyDescent="0.3">
      <c r="A28" s="215" t="s">
        <v>254</v>
      </c>
      <c r="B28" s="170">
        <v>135</v>
      </c>
      <c r="C28" s="124">
        <v>37</v>
      </c>
      <c r="D28" s="233">
        <v>0</v>
      </c>
      <c r="E28" s="242">
        <f>SUM(Tabulka23533[[#This Row],[4]:[5]])</f>
        <v>172</v>
      </c>
      <c r="F28" s="253" t="s">
        <v>237</v>
      </c>
      <c r="J28" s="120"/>
    </row>
    <row r="29" spans="1:10" ht="13.8" customHeight="1" thickBot="1" x14ac:dyDescent="0.3">
      <c r="A29" s="260" t="s">
        <v>255</v>
      </c>
      <c r="B29" s="170">
        <v>101</v>
      </c>
      <c r="C29" s="124">
        <v>108</v>
      </c>
      <c r="D29" s="233">
        <v>0</v>
      </c>
      <c r="E29" s="242">
        <f>SUM(Tabulka23533[[#This Row],[4]:[5]])</f>
        <v>209</v>
      </c>
      <c r="F29" s="253" t="s">
        <v>239</v>
      </c>
      <c r="J29" s="120"/>
    </row>
    <row r="30" spans="1:10" ht="14.4" thickBot="1" x14ac:dyDescent="0.3">
      <c r="A30" s="215" t="s">
        <v>298</v>
      </c>
      <c r="B30" s="170">
        <v>106</v>
      </c>
      <c r="C30" s="124">
        <v>123</v>
      </c>
      <c r="D30" s="233">
        <v>0</v>
      </c>
      <c r="E30" s="242">
        <f>SUM(Tabulka23533[[#This Row],[4]:[5]])</f>
        <v>229</v>
      </c>
      <c r="F30" s="253" t="s">
        <v>13</v>
      </c>
      <c r="J30" s="120"/>
    </row>
    <row r="31" spans="1:10" ht="14.4" thickBot="1" x14ac:dyDescent="0.3">
      <c r="A31" s="215" t="s">
        <v>308</v>
      </c>
      <c r="B31" s="170">
        <v>0</v>
      </c>
      <c r="C31" s="124">
        <v>104</v>
      </c>
      <c r="D31" s="233">
        <v>0</v>
      </c>
      <c r="E31" s="242">
        <f>SUM(Tabulka23533[[#This Row],[4]:[5]])</f>
        <v>104</v>
      </c>
      <c r="F31" s="253" t="s">
        <v>241</v>
      </c>
      <c r="J31" s="120"/>
    </row>
    <row r="32" spans="1:10" ht="14.4" thickBot="1" x14ac:dyDescent="0.3">
      <c r="A32" s="215" t="s">
        <v>301</v>
      </c>
      <c r="B32" s="170">
        <v>102</v>
      </c>
      <c r="C32" s="124">
        <v>102</v>
      </c>
      <c r="D32" s="233">
        <v>94</v>
      </c>
      <c r="E32" s="242">
        <f>SUM(Tabulka23533[[#This Row],[4]:[5]])</f>
        <v>298</v>
      </c>
      <c r="F32" s="253" t="s">
        <v>7</v>
      </c>
      <c r="J32" s="120"/>
    </row>
    <row r="33" spans="1:10" ht="14.4" thickBot="1" x14ac:dyDescent="0.3">
      <c r="A33" s="261" t="s">
        <v>309</v>
      </c>
      <c r="B33" s="222"/>
      <c r="C33" s="221"/>
      <c r="D33" s="234"/>
      <c r="E33" s="244">
        <f>SUM(Tabulka23533[[#This Row],[4]:[5]])</f>
        <v>0</v>
      </c>
      <c r="F33" s="241"/>
      <c r="J33" s="120"/>
    </row>
    <row r="34" spans="1:10" ht="14.4" thickBot="1" x14ac:dyDescent="0.3">
      <c r="A34" s="262" t="s">
        <v>311</v>
      </c>
      <c r="B34" s="170">
        <v>111</v>
      </c>
      <c r="C34" s="124">
        <v>0</v>
      </c>
      <c r="D34" s="233">
        <v>56</v>
      </c>
      <c r="E34" s="242">
        <f>SUM(Tabulka23533[[#This Row],[4]:[5]])</f>
        <v>167</v>
      </c>
      <c r="F34" s="253" t="s">
        <v>233</v>
      </c>
      <c r="J34" s="120"/>
    </row>
    <row r="35" spans="1:10" ht="14.4" thickBot="1" x14ac:dyDescent="0.3">
      <c r="A35" s="262" t="s">
        <v>312</v>
      </c>
      <c r="B35" s="170">
        <v>0</v>
      </c>
      <c r="C35" s="124">
        <v>112</v>
      </c>
      <c r="D35" s="233">
        <v>85</v>
      </c>
      <c r="E35" s="242">
        <f>SUM(Tabulka23533[[#This Row],[4]:[5]])</f>
        <v>197</v>
      </c>
      <c r="F35" s="253" t="s">
        <v>232</v>
      </c>
      <c r="J35" s="120"/>
    </row>
    <row r="36" spans="1:10" ht="14.4" thickBot="1" x14ac:dyDescent="0.3">
      <c r="A36" s="262" t="s">
        <v>315</v>
      </c>
      <c r="B36" s="170">
        <v>108</v>
      </c>
      <c r="C36" s="190">
        <v>83</v>
      </c>
      <c r="D36" s="236">
        <v>40</v>
      </c>
      <c r="E36" s="242">
        <f>SUM(Tabulka23533[[#This Row],[4]:[5]])</f>
        <v>231</v>
      </c>
      <c r="F36" s="253" t="s">
        <v>12</v>
      </c>
    </row>
    <row r="37" spans="1:10" ht="14.4" thickBot="1" x14ac:dyDescent="0.3">
      <c r="A37" s="263" t="s">
        <v>318</v>
      </c>
      <c r="B37" s="197">
        <v>106</v>
      </c>
      <c r="C37" s="130">
        <v>133</v>
      </c>
      <c r="D37" s="238">
        <v>91</v>
      </c>
      <c r="E37" s="243">
        <f>SUM(Tabulka23533[[#This Row],[4]:[5]])</f>
        <v>330</v>
      </c>
      <c r="F37" s="258" t="s">
        <v>5</v>
      </c>
    </row>
    <row r="39" spans="1:10" x14ac:dyDescent="0.25">
      <c r="A39" s="167" t="s">
        <v>244</v>
      </c>
    </row>
  </sheetData>
  <mergeCells count="10">
    <mergeCell ref="F12:F14"/>
    <mergeCell ref="B13:D13"/>
    <mergeCell ref="B12:D12"/>
    <mergeCell ref="E12:E14"/>
    <mergeCell ref="A1:F1"/>
    <mergeCell ref="A2:F4"/>
    <mergeCell ref="A5:F6"/>
    <mergeCell ref="A7:F8"/>
    <mergeCell ref="A9:F11"/>
    <mergeCell ref="A12:A14"/>
  </mergeCells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body_pořadí</vt:lpstr>
      <vt:lpstr>jména_pořadí</vt:lpstr>
      <vt:lpstr>popřadí-135</vt:lpstr>
      <vt:lpstr>111-25</vt:lpstr>
      <vt:lpstr>135-25</vt:lpstr>
      <vt:lpstr>311-25</vt:lpstr>
      <vt:lpstr>Děvčata</vt:lpstr>
      <vt:lpstr>Absolutní pořadí</vt:lpstr>
      <vt:lpstr>Školy</vt:lpstr>
      <vt:lpstr>pořadí-311</vt:lpstr>
    </vt:vector>
  </TitlesOfParts>
  <Company>Doma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D_7</dc:creator>
  <cp:lastModifiedBy>Jiří Vavřík</cp:lastModifiedBy>
  <cp:lastPrinted>2026-04-22T14:29:12Z</cp:lastPrinted>
  <dcterms:created xsi:type="dcterms:W3CDTF">2012-10-13T15:56:05Z</dcterms:created>
  <dcterms:modified xsi:type="dcterms:W3CDTF">2026-04-23T11:22:24Z</dcterms:modified>
</cp:coreProperties>
</file>